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mullendore\Desktop\MY FILES\4DAY\"/>
    </mc:Choice>
  </mc:AlternateContent>
  <xr:revisionPtr revIDLastSave="0" documentId="8_{CBBBA291-BCF2-47F1-8688-8783674874C1}" xr6:coauthVersionLast="36" xr6:coauthVersionMax="36" xr10:uidLastSave="{00000000-0000-0000-0000-000000000000}"/>
  <bookViews>
    <workbookView xWindow="0" yWindow="60" windowWidth="24555" windowHeight="11115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YearlyCalendar!$B$7:$X$67</definedName>
    <definedName name="startday">YearlyCalendar!$T$4</definedName>
    <definedName name="valuevx">42.314159</definedName>
    <definedName name="year">YearlyCalendar!$D$4</definedName>
  </definedNames>
  <calcPr calcId="191029" concurrentCalc="0"/>
</workbook>
</file>

<file path=xl/calcChain.xml><?xml version="1.0" encoding="utf-8"?>
<calcChain xmlns="http://schemas.openxmlformats.org/spreadsheetml/2006/main">
  <c r="B7" i="2" l="1"/>
  <c r="B9" i="2"/>
  <c r="X10" i="2"/>
  <c r="W10" i="2"/>
  <c r="V10" i="2"/>
  <c r="U10" i="2"/>
  <c r="T10" i="2"/>
  <c r="S10" i="2"/>
  <c r="R10" i="2"/>
  <c r="X18" i="2"/>
  <c r="W18" i="2"/>
  <c r="V18" i="2"/>
  <c r="U18" i="2"/>
  <c r="T18" i="2"/>
  <c r="S18" i="2"/>
  <c r="R18" i="2"/>
  <c r="X26" i="2"/>
  <c r="W26" i="2"/>
  <c r="V26" i="2"/>
  <c r="U26" i="2"/>
  <c r="T26" i="2"/>
  <c r="S26" i="2"/>
  <c r="R26" i="2"/>
  <c r="X34" i="2"/>
  <c r="W34" i="2"/>
  <c r="V34" i="2"/>
  <c r="U34" i="2"/>
  <c r="T34" i="2"/>
  <c r="S34" i="2"/>
  <c r="R34" i="2"/>
  <c r="X42" i="2"/>
  <c r="W42" i="2"/>
  <c r="V42" i="2"/>
  <c r="U42" i="2"/>
  <c r="T42" i="2"/>
  <c r="S42" i="2"/>
  <c r="R42" i="2"/>
  <c r="X50" i="2"/>
  <c r="W50" i="2"/>
  <c r="V50" i="2"/>
  <c r="U50" i="2"/>
  <c r="T50" i="2"/>
  <c r="S50" i="2"/>
  <c r="R50" i="2"/>
  <c r="H50" i="2"/>
  <c r="G50" i="2"/>
  <c r="F50" i="2"/>
  <c r="E50" i="2"/>
  <c r="D50" i="2"/>
  <c r="C50" i="2"/>
  <c r="B50" i="2"/>
  <c r="H42" i="2"/>
  <c r="G42" i="2"/>
  <c r="F42" i="2"/>
  <c r="E42" i="2"/>
  <c r="D42" i="2"/>
  <c r="C42" i="2"/>
  <c r="B42" i="2"/>
  <c r="H34" i="2"/>
  <c r="G34" i="2"/>
  <c r="F34" i="2"/>
  <c r="E34" i="2"/>
  <c r="D34" i="2"/>
  <c r="C34" i="2"/>
  <c r="B34" i="2"/>
  <c r="H26" i="2"/>
  <c r="G26" i="2"/>
  <c r="F26" i="2"/>
  <c r="E26" i="2"/>
  <c r="D26" i="2"/>
  <c r="C26" i="2"/>
  <c r="B26" i="2"/>
  <c r="H18" i="2"/>
  <c r="G18" i="2"/>
  <c r="F18" i="2"/>
  <c r="E18" i="2"/>
  <c r="D18" i="2"/>
  <c r="C18" i="2"/>
  <c r="B18" i="2"/>
  <c r="H10" i="2"/>
  <c r="G10" i="2"/>
  <c r="F10" i="2"/>
  <c r="E10" i="2"/>
  <c r="D10" i="2"/>
  <c r="C10" i="2"/>
  <c r="B10" i="2"/>
  <c r="B17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25" i="2"/>
  <c r="B19" i="2"/>
  <c r="C19" i="2"/>
  <c r="D19" i="2"/>
  <c r="E19" i="2"/>
  <c r="F19" i="2"/>
  <c r="G19" i="2"/>
  <c r="H19" i="2"/>
  <c r="B20" i="2"/>
  <c r="C20" i="2"/>
  <c r="D20" i="2"/>
  <c r="E20" i="2"/>
  <c r="F20" i="2"/>
  <c r="G20" i="2"/>
  <c r="H20" i="2"/>
  <c r="B21" i="2"/>
  <c r="C21" i="2"/>
  <c r="D21" i="2"/>
  <c r="E21" i="2"/>
  <c r="F21" i="2"/>
  <c r="G21" i="2"/>
  <c r="H21" i="2"/>
  <c r="B22" i="2"/>
  <c r="C22" i="2"/>
  <c r="D22" i="2"/>
  <c r="E22" i="2"/>
  <c r="F22" i="2"/>
  <c r="G22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7" i="2"/>
  <c r="C27" i="2"/>
  <c r="D27" i="2"/>
  <c r="E27" i="2"/>
  <c r="F27" i="2"/>
  <c r="G27" i="2"/>
  <c r="H27" i="2"/>
  <c r="B28" i="2"/>
  <c r="C28" i="2"/>
  <c r="D28" i="2"/>
  <c r="E28" i="2"/>
  <c r="F28" i="2"/>
  <c r="G28" i="2"/>
  <c r="H28" i="2"/>
  <c r="B29" i="2"/>
  <c r="C29" i="2"/>
  <c r="D29" i="2"/>
  <c r="E29" i="2"/>
  <c r="F29" i="2"/>
  <c r="G29" i="2"/>
  <c r="H29" i="2"/>
  <c r="B30" i="2"/>
  <c r="C30" i="2"/>
  <c r="D30" i="2"/>
  <c r="E30" i="2"/>
  <c r="F30" i="2"/>
  <c r="G30" i="2"/>
  <c r="H30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B35" i="2"/>
  <c r="C35" i="2"/>
  <c r="D35" i="2"/>
  <c r="E35" i="2"/>
  <c r="F35" i="2"/>
  <c r="G35" i="2"/>
  <c r="H35" i="2"/>
  <c r="B36" i="2"/>
  <c r="C36" i="2"/>
  <c r="D36" i="2"/>
  <c r="E36" i="2"/>
  <c r="F36" i="2"/>
  <c r="G36" i="2"/>
  <c r="H36" i="2"/>
  <c r="B37" i="2"/>
  <c r="C37" i="2"/>
  <c r="D37" i="2"/>
  <c r="E37" i="2"/>
  <c r="F37" i="2"/>
  <c r="G37" i="2"/>
  <c r="H37" i="2"/>
  <c r="B38" i="2"/>
  <c r="C38" i="2"/>
  <c r="D38" i="2"/>
  <c r="E38" i="2"/>
  <c r="F38" i="2"/>
  <c r="G38" i="2"/>
  <c r="H38" i="2"/>
  <c r="B39" i="2"/>
  <c r="C39" i="2"/>
  <c r="D39" i="2"/>
  <c r="E39" i="2"/>
  <c r="F39" i="2"/>
  <c r="G39" i="2"/>
  <c r="H39" i="2"/>
  <c r="B40" i="2"/>
  <c r="C40" i="2"/>
  <c r="D40" i="2"/>
  <c r="E40" i="2"/>
  <c r="F40" i="2"/>
  <c r="G40" i="2"/>
  <c r="H40" i="2"/>
  <c r="B41" i="2"/>
  <c r="B43" i="2"/>
  <c r="C43" i="2"/>
  <c r="D43" i="2"/>
  <c r="E43" i="2"/>
  <c r="F43" i="2"/>
  <c r="G43" i="2"/>
  <c r="H43" i="2"/>
  <c r="B44" i="2"/>
  <c r="C44" i="2"/>
  <c r="D44" i="2"/>
  <c r="E44" i="2"/>
  <c r="F44" i="2"/>
  <c r="G44" i="2"/>
  <c r="H44" i="2"/>
  <c r="B45" i="2"/>
  <c r="D45" i="2"/>
  <c r="E45" i="2"/>
  <c r="F45" i="2"/>
  <c r="G45" i="2"/>
  <c r="H45" i="2"/>
  <c r="B46" i="2"/>
  <c r="C46" i="2"/>
  <c r="D46" i="2"/>
  <c r="E46" i="2"/>
  <c r="F46" i="2"/>
  <c r="G46" i="2"/>
  <c r="H46" i="2"/>
  <c r="B47" i="2"/>
  <c r="C47" i="2"/>
  <c r="D47" i="2"/>
  <c r="E47" i="2"/>
  <c r="F47" i="2"/>
  <c r="H47" i="2"/>
  <c r="B48" i="2"/>
  <c r="C48" i="2"/>
  <c r="D48" i="2"/>
  <c r="E48" i="2"/>
  <c r="F48" i="2"/>
  <c r="G48" i="2"/>
  <c r="H48" i="2"/>
  <c r="B49" i="2"/>
  <c r="B51" i="2"/>
  <c r="C51" i="2"/>
  <c r="D51" i="2"/>
  <c r="E51" i="2"/>
  <c r="F51" i="2"/>
  <c r="G51" i="2"/>
  <c r="H51" i="2"/>
  <c r="B52" i="2"/>
  <c r="C52" i="2"/>
  <c r="D52" i="2"/>
  <c r="E52" i="2"/>
  <c r="F52" i="2"/>
  <c r="G52" i="2"/>
  <c r="H52" i="2"/>
  <c r="B53" i="2"/>
  <c r="C53" i="2"/>
  <c r="D53" i="2"/>
  <c r="E53" i="2"/>
  <c r="F53" i="2"/>
  <c r="G53" i="2"/>
  <c r="H53" i="2"/>
  <c r="B54" i="2"/>
  <c r="C54" i="2"/>
  <c r="D54" i="2"/>
  <c r="E54" i="2"/>
  <c r="F54" i="2"/>
  <c r="G54" i="2"/>
  <c r="H54" i="2"/>
  <c r="B55" i="2"/>
  <c r="C55" i="2"/>
  <c r="D55" i="2"/>
  <c r="E55" i="2"/>
  <c r="F55" i="2"/>
  <c r="G55" i="2"/>
  <c r="H55" i="2"/>
  <c r="B56" i="2"/>
  <c r="C56" i="2"/>
  <c r="D56" i="2"/>
  <c r="E56" i="2"/>
  <c r="F56" i="2"/>
  <c r="G56" i="2"/>
  <c r="H56" i="2"/>
  <c r="R9" i="2"/>
  <c r="R11" i="2"/>
  <c r="S11" i="2"/>
  <c r="T11" i="2"/>
  <c r="U11" i="2"/>
  <c r="V11" i="2"/>
  <c r="W11" i="2"/>
  <c r="X11" i="2"/>
  <c r="R12" i="2"/>
  <c r="S12" i="2"/>
  <c r="T12" i="2"/>
  <c r="U12" i="2"/>
  <c r="V12" i="2"/>
  <c r="W12" i="2"/>
  <c r="X12" i="2"/>
  <c r="R13" i="2"/>
  <c r="S13" i="2"/>
  <c r="T13" i="2"/>
  <c r="U13" i="2"/>
  <c r="V13" i="2"/>
  <c r="X13" i="2"/>
  <c r="R14" i="2"/>
  <c r="S14" i="2"/>
  <c r="T14" i="2"/>
  <c r="U14" i="2"/>
  <c r="V14" i="2"/>
  <c r="W14" i="2"/>
  <c r="X14" i="2"/>
  <c r="R15" i="2"/>
  <c r="S15" i="2"/>
  <c r="T15" i="2"/>
  <c r="U15" i="2"/>
  <c r="V15" i="2"/>
  <c r="W15" i="2"/>
  <c r="X15" i="2"/>
  <c r="R16" i="2"/>
  <c r="S16" i="2"/>
  <c r="T16" i="2"/>
  <c r="U16" i="2"/>
  <c r="V16" i="2"/>
  <c r="W16" i="2"/>
  <c r="X16" i="2"/>
  <c r="R17" i="2"/>
  <c r="R19" i="2"/>
  <c r="S19" i="2"/>
  <c r="T19" i="2"/>
  <c r="U19" i="2"/>
  <c r="V19" i="2"/>
  <c r="W19" i="2"/>
  <c r="X19" i="2"/>
  <c r="R20" i="2"/>
  <c r="S20" i="2"/>
  <c r="T20" i="2"/>
  <c r="U20" i="2"/>
  <c r="V20" i="2"/>
  <c r="W20" i="2"/>
  <c r="X20" i="2"/>
  <c r="R21" i="2"/>
  <c r="S21" i="2"/>
  <c r="T21" i="2"/>
  <c r="U21" i="2"/>
  <c r="V21" i="2"/>
  <c r="W21" i="2"/>
  <c r="X21" i="2"/>
  <c r="R22" i="2"/>
  <c r="S22" i="2"/>
  <c r="T22" i="2"/>
  <c r="U22" i="2"/>
  <c r="V22" i="2"/>
  <c r="W22" i="2"/>
  <c r="X22" i="2"/>
  <c r="R23" i="2"/>
  <c r="S23" i="2"/>
  <c r="T23" i="2"/>
  <c r="U23" i="2"/>
  <c r="V23" i="2"/>
  <c r="W23" i="2"/>
  <c r="X23" i="2"/>
  <c r="R24" i="2"/>
  <c r="S24" i="2"/>
  <c r="T24" i="2"/>
  <c r="U24" i="2"/>
  <c r="V24" i="2"/>
  <c r="W24" i="2"/>
  <c r="X24" i="2"/>
  <c r="R25" i="2"/>
  <c r="R27" i="2"/>
  <c r="S27" i="2"/>
  <c r="T27" i="2"/>
  <c r="U27" i="2"/>
  <c r="V27" i="2"/>
  <c r="W27" i="2"/>
  <c r="X27" i="2"/>
  <c r="R28" i="2"/>
  <c r="S28" i="2"/>
  <c r="T28" i="2"/>
  <c r="U28" i="2"/>
  <c r="V28" i="2"/>
  <c r="W28" i="2"/>
  <c r="X28" i="2"/>
  <c r="R29" i="2"/>
  <c r="S29" i="2"/>
  <c r="T29" i="2"/>
  <c r="U29" i="2"/>
  <c r="V29" i="2"/>
  <c r="W29" i="2"/>
  <c r="X29" i="2"/>
  <c r="R30" i="2"/>
  <c r="S30" i="2"/>
  <c r="T30" i="2"/>
  <c r="U30" i="2"/>
  <c r="V30" i="2"/>
  <c r="W30" i="2"/>
  <c r="X30" i="2"/>
  <c r="R31" i="2"/>
  <c r="S31" i="2"/>
  <c r="T31" i="2"/>
  <c r="U31" i="2"/>
  <c r="V31" i="2"/>
  <c r="W31" i="2"/>
  <c r="X31" i="2"/>
  <c r="R32" i="2"/>
  <c r="S32" i="2"/>
  <c r="T32" i="2"/>
  <c r="U32" i="2"/>
  <c r="V32" i="2"/>
  <c r="W32" i="2"/>
  <c r="X32" i="2"/>
  <c r="R33" i="2"/>
  <c r="R35" i="2"/>
  <c r="S35" i="2"/>
  <c r="T35" i="2"/>
  <c r="U35" i="2"/>
  <c r="V35" i="2"/>
  <c r="W35" i="2"/>
  <c r="X35" i="2"/>
  <c r="R36" i="2"/>
  <c r="S36" i="2"/>
  <c r="T36" i="2"/>
  <c r="U36" i="2"/>
  <c r="V36" i="2"/>
  <c r="W36" i="2"/>
  <c r="X36" i="2"/>
  <c r="R37" i="2"/>
  <c r="S37" i="2"/>
  <c r="T37" i="2"/>
  <c r="U37" i="2"/>
  <c r="V37" i="2"/>
  <c r="W37" i="2"/>
  <c r="X37" i="2"/>
  <c r="R38" i="2"/>
  <c r="S38" i="2"/>
  <c r="T38" i="2"/>
  <c r="U38" i="2"/>
  <c r="V38" i="2"/>
  <c r="W38" i="2"/>
  <c r="X38" i="2"/>
  <c r="R39" i="2"/>
  <c r="S39" i="2"/>
  <c r="T39" i="2"/>
  <c r="U39" i="2"/>
  <c r="V39" i="2"/>
  <c r="W39" i="2"/>
  <c r="X39" i="2"/>
  <c r="R40" i="2"/>
  <c r="S40" i="2"/>
  <c r="T40" i="2"/>
  <c r="U40" i="2"/>
  <c r="V40" i="2"/>
  <c r="W40" i="2"/>
  <c r="X40" i="2"/>
  <c r="R41" i="2"/>
  <c r="R43" i="2"/>
  <c r="S43" i="2"/>
  <c r="T43" i="2"/>
  <c r="U43" i="2"/>
  <c r="V43" i="2"/>
  <c r="W43" i="2"/>
  <c r="X43" i="2"/>
  <c r="R44" i="2"/>
  <c r="S44" i="2"/>
  <c r="T44" i="2"/>
  <c r="U44" i="2"/>
  <c r="V44" i="2"/>
  <c r="W44" i="2"/>
  <c r="X44" i="2"/>
  <c r="R45" i="2"/>
  <c r="S45" i="2"/>
  <c r="T45" i="2"/>
  <c r="U45" i="2"/>
  <c r="V45" i="2"/>
  <c r="W45" i="2"/>
  <c r="X45" i="2"/>
  <c r="R46" i="2"/>
  <c r="S46" i="2"/>
  <c r="T46" i="2"/>
  <c r="U46" i="2"/>
  <c r="V46" i="2"/>
  <c r="W46" i="2"/>
  <c r="X46" i="2"/>
  <c r="R47" i="2"/>
  <c r="S47" i="2"/>
  <c r="T47" i="2"/>
  <c r="U47" i="2"/>
  <c r="V47" i="2"/>
  <c r="W47" i="2"/>
  <c r="X47" i="2"/>
  <c r="R48" i="2"/>
  <c r="S48" i="2"/>
  <c r="T48" i="2"/>
  <c r="U48" i="2"/>
  <c r="V48" i="2"/>
  <c r="W48" i="2"/>
  <c r="X48" i="2"/>
  <c r="R49" i="2"/>
  <c r="R51" i="2"/>
  <c r="S51" i="2"/>
  <c r="T51" i="2"/>
  <c r="U51" i="2"/>
  <c r="V51" i="2"/>
  <c r="W51" i="2"/>
  <c r="X51" i="2"/>
  <c r="R52" i="2"/>
  <c r="S52" i="2"/>
  <c r="T52" i="2"/>
  <c r="U52" i="2"/>
  <c r="V52" i="2"/>
  <c r="W52" i="2"/>
  <c r="X52" i="2"/>
  <c r="R53" i="2"/>
  <c r="S53" i="2"/>
  <c r="T53" i="2"/>
  <c r="U53" i="2"/>
  <c r="V53" i="2"/>
  <c r="W53" i="2"/>
  <c r="X53" i="2"/>
  <c r="R54" i="2"/>
  <c r="S54" i="2"/>
  <c r="T54" i="2"/>
  <c r="U54" i="2"/>
  <c r="V54" i="2"/>
  <c r="W54" i="2"/>
  <c r="X54" i="2"/>
  <c r="R55" i="2"/>
  <c r="S55" i="2"/>
  <c r="T55" i="2"/>
  <c r="U55" i="2"/>
  <c r="V55" i="2"/>
  <c r="W55" i="2"/>
  <c r="X55" i="2"/>
  <c r="R56" i="2"/>
  <c r="S56" i="2"/>
  <c r="T56" i="2"/>
  <c r="U56" i="2"/>
  <c r="V56" i="2"/>
  <c r="W56" i="2"/>
  <c r="X56" i="2"/>
</calcChain>
</file>

<file path=xl/sharedStrings.xml><?xml version="1.0" encoding="utf-8"?>
<sst xmlns="http://schemas.openxmlformats.org/spreadsheetml/2006/main" count="91" uniqueCount="74">
  <si>
    <t>http://www.vertex42.com/calendars/school-calendar.html</t>
  </si>
  <si>
    <t>Labor Day</t>
  </si>
  <si>
    <t>Thanksgiving Vacation</t>
  </si>
  <si>
    <t>Martin Luther King, Jr. Day</t>
  </si>
  <si>
    <t>Spring Break</t>
  </si>
  <si>
    <t>Memorial Day</t>
  </si>
  <si>
    <t>High School Graduation</t>
  </si>
  <si>
    <t>Year:</t>
  </si>
  <si>
    <t>Beginning Month:</t>
  </si>
  <si>
    <t>Start day:</t>
  </si>
  <si>
    <t xml:space="preserve"> 1:Sunday, 2:Monday</t>
  </si>
  <si>
    <t>School Year Calendar Template</t>
  </si>
  <si>
    <t>Waterville School District #209</t>
  </si>
  <si>
    <t>First Day of School</t>
  </si>
  <si>
    <t>Christmas Break</t>
  </si>
  <si>
    <t>Last Day of School</t>
  </si>
  <si>
    <t>GRADING PERIODS</t>
  </si>
  <si>
    <t xml:space="preserve"> </t>
  </si>
  <si>
    <t>in the Career Center the 4th Wednesday</t>
  </si>
  <si>
    <t>of each month</t>
  </si>
  <si>
    <t>End of First Semester</t>
  </si>
  <si>
    <t>End of Second Semester</t>
  </si>
  <si>
    <t xml:space="preserve"> SIGNIFICANT DATES</t>
  </si>
  <si>
    <t>School Closed</t>
  </si>
  <si>
    <t>0 School Days</t>
  </si>
  <si>
    <t>Term 1</t>
  </si>
  <si>
    <t>Term 2</t>
  </si>
  <si>
    <t>Term 3</t>
  </si>
  <si>
    <t>Term 4</t>
  </si>
  <si>
    <t>Board Meetings held at 6:00 PM</t>
  </si>
  <si>
    <t>Staff In-Service Days</t>
  </si>
  <si>
    <t>Non-Student Days</t>
  </si>
  <si>
    <t>15 School Days</t>
  </si>
  <si>
    <t>16 School Days</t>
  </si>
  <si>
    <t>Graduation</t>
  </si>
  <si>
    <t xml:space="preserve">Last Day of School </t>
  </si>
  <si>
    <t>Staff In Service</t>
  </si>
  <si>
    <t xml:space="preserve">Staff In Service </t>
  </si>
  <si>
    <t>17 School Days</t>
  </si>
  <si>
    <t>18 School Days</t>
  </si>
  <si>
    <t>Snow Make Up Day</t>
  </si>
  <si>
    <t>June 13</t>
  </si>
  <si>
    <t>August 28</t>
  </si>
  <si>
    <t>November 23-24</t>
  </si>
  <si>
    <t>December 18 - January 1</t>
  </si>
  <si>
    <t>January 15</t>
  </si>
  <si>
    <t>President's Day</t>
  </si>
  <si>
    <t>May 27</t>
  </si>
  <si>
    <t>August 28  - October 31</t>
  </si>
  <si>
    <t>November 1 - January 25</t>
  </si>
  <si>
    <t>January 25</t>
  </si>
  <si>
    <t>January 29 - March 28</t>
  </si>
  <si>
    <t>April 1 - June 13</t>
  </si>
  <si>
    <t>4 School Days</t>
  </si>
  <si>
    <t>8 School Days</t>
  </si>
  <si>
    <t>14 School Days</t>
  </si>
  <si>
    <t>September 4</t>
  </si>
  <si>
    <t>April 1 - April 4</t>
  </si>
  <si>
    <t>June 8</t>
  </si>
  <si>
    <t>Snow Make Up Days, if necessary:</t>
  </si>
  <si>
    <t>August 16-18</t>
  </si>
  <si>
    <t>September 15</t>
  </si>
  <si>
    <t>October 20</t>
  </si>
  <si>
    <t>November 17</t>
  </si>
  <si>
    <t>December 15</t>
  </si>
  <si>
    <t>January 19</t>
  </si>
  <si>
    <t>February 16</t>
  </si>
  <si>
    <t>March 15</t>
  </si>
  <si>
    <t>April 19</t>
  </si>
  <si>
    <t>May 17</t>
  </si>
  <si>
    <t>January 5</t>
  </si>
  <si>
    <t>February 2</t>
  </si>
  <si>
    <t>May 3</t>
  </si>
  <si>
    <t>February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</si>
</sst>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43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  <font>
      <b/>
      <sz val="14"/>
      <color theme="3" tint="-0.249977111117893"/>
      <name val="Arial"/>
      <family val="2"/>
    </font>
    <font>
      <b/>
      <u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6"/>
      <color theme="0"/>
      <name val="Arial"/>
      <family val="2"/>
    </font>
    <font>
      <b/>
      <sz val="1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indexed="55"/>
      </top>
      <bottom/>
      <diagonal/>
    </border>
    <border>
      <left/>
      <right/>
      <top style="hair">
        <color indexed="55"/>
      </top>
      <bottom style="dotted">
        <color indexed="55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30" fillId="0" borderId="5" applyNumberFormat="0" applyFill="0" applyAlignment="0" applyProtection="0"/>
    <xf numFmtId="0" fontId="31" fillId="6" borderId="0" applyNumberFormat="0" applyBorder="0" applyAlignment="0" applyProtection="0"/>
    <xf numFmtId="0" fontId="5" fillId="6" borderId="6" applyNumberFormat="0" applyFont="0" applyAlignment="0" applyProtection="0"/>
    <xf numFmtId="0" fontId="32" fillId="1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</cellStyleXfs>
  <cellXfs count="106">
    <xf numFmtId="0" fontId="0" fillId="0" borderId="0" xfId="0"/>
    <xf numFmtId="0" fontId="3" fillId="20" borderId="0" xfId="0" applyFont="1" applyFill="1"/>
    <xf numFmtId="0" fontId="0" fillId="0" borderId="0" xfId="0" applyBorder="1"/>
    <xf numFmtId="0" fontId="8" fillId="0" borderId="0" xfId="0" applyFont="1"/>
    <xf numFmtId="0" fontId="5" fillId="0" borderId="0" xfId="0" applyFont="1"/>
    <xf numFmtId="0" fontId="11" fillId="20" borderId="0" xfId="0" applyFont="1" applyFill="1"/>
    <xf numFmtId="0" fontId="4" fillId="20" borderId="0" xfId="0" applyFont="1" applyFill="1" applyBorder="1" applyAlignment="1">
      <alignment horizontal="center"/>
    </xf>
    <xf numFmtId="0" fontId="5" fillId="20" borderId="0" xfId="0" applyFont="1" applyFill="1"/>
    <xf numFmtId="0" fontId="11" fillId="0" borderId="9" xfId="0" applyFont="1" applyFill="1" applyBorder="1" applyAlignment="1">
      <alignment horizontal="center"/>
    </xf>
    <xf numFmtId="0" fontId="13" fillId="2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4" fillId="20" borderId="0" xfId="0" applyFont="1" applyFill="1"/>
    <xf numFmtId="0" fontId="9" fillId="0" borderId="0" xfId="0" applyFont="1" applyBorder="1"/>
    <xf numFmtId="0" fontId="8" fillId="20" borderId="1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17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8" fillId="0" borderId="0" xfId="0" applyFont="1" applyBorder="1" applyAlignment="1"/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16" fillId="20" borderId="0" xfId="28" applyNumberFormat="1" applyFont="1" applyFill="1" applyAlignment="1">
      <alignment horizontal="right" vertical="center"/>
    </xf>
    <xf numFmtId="0" fontId="14" fillId="20" borderId="0" xfId="0" applyFont="1" applyFill="1" applyAlignment="1">
      <alignment horizontal="right"/>
    </xf>
    <xf numFmtId="0" fontId="5" fillId="20" borderId="0" xfId="0" applyFont="1" applyFill="1" applyAlignment="1">
      <alignment horizontal="right"/>
    </xf>
    <xf numFmtId="0" fontId="12" fillId="20" borderId="0" xfId="35" applyFont="1" applyFill="1" applyAlignment="1" applyProtection="1">
      <alignment horizontal="right"/>
    </xf>
    <xf numFmtId="0" fontId="0" fillId="20" borderId="0" xfId="0" applyFill="1"/>
    <xf numFmtId="0" fontId="6" fillId="20" borderId="0" xfId="0" applyFont="1" applyFill="1" applyAlignment="1">
      <alignment horizontal="right"/>
    </xf>
    <xf numFmtId="0" fontId="7" fillId="20" borderId="0" xfId="0" applyFont="1" applyFill="1"/>
    <xf numFmtId="0" fontId="4" fillId="20" borderId="0" xfId="0" applyFont="1" applyFill="1" applyAlignment="1">
      <alignment horizontal="center"/>
    </xf>
    <xf numFmtId="0" fontId="8" fillId="20" borderId="0" xfId="0" applyFont="1" applyFill="1" applyBorder="1" applyAlignment="1">
      <alignment horizontal="center"/>
    </xf>
    <xf numFmtId="0" fontId="4" fillId="0" borderId="20" xfId="0" applyFont="1" applyBorder="1"/>
    <xf numFmtId="0" fontId="4" fillId="0" borderId="20" xfId="0" applyFont="1" applyBorder="1" applyAlignment="1">
      <alignment horizontal="right"/>
    </xf>
    <xf numFmtId="0" fontId="4" fillId="0" borderId="21" xfId="0" quotePrefix="1" applyFont="1" applyBorder="1"/>
    <xf numFmtId="0" fontId="4" fillId="0" borderId="21" xfId="0" applyFont="1" applyBorder="1"/>
    <xf numFmtId="0" fontId="4" fillId="0" borderId="21" xfId="0" applyFont="1" applyBorder="1" applyAlignment="1">
      <alignment horizontal="right"/>
    </xf>
    <xf numFmtId="0" fontId="37" fillId="20" borderId="0" xfId="0" applyFont="1" applyFill="1" applyAlignment="1">
      <alignment vertical="center"/>
    </xf>
    <xf numFmtId="164" fontId="17" fillId="22" borderId="0" xfId="0" applyNumberFormat="1" applyFont="1" applyFill="1" applyBorder="1" applyAlignment="1">
      <alignment horizontal="center"/>
    </xf>
    <xf numFmtId="0" fontId="4" fillId="23" borderId="0" xfId="0" applyFont="1" applyFill="1" applyBorder="1"/>
    <xf numFmtId="0" fontId="4" fillId="0" borderId="21" xfId="0" applyFont="1" applyBorder="1" applyAlignment="1">
      <alignment vertical="center"/>
    </xf>
    <xf numFmtId="0" fontId="10" fillId="0" borderId="21" xfId="0" quotePrefix="1" applyFont="1" applyBorder="1"/>
    <xf numFmtId="0" fontId="38" fillId="0" borderId="21" xfId="0" quotePrefix="1" applyFont="1" applyBorder="1" applyAlignment="1">
      <alignment horizontal="center"/>
    </xf>
    <xf numFmtId="164" fontId="17" fillId="23" borderId="0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right"/>
    </xf>
    <xf numFmtId="0" fontId="4" fillId="0" borderId="0" xfId="0" quotePrefix="1" applyFont="1" applyBorder="1"/>
    <xf numFmtId="0" fontId="4" fillId="0" borderId="0" xfId="0" applyFont="1" applyBorder="1" applyAlignment="1">
      <alignment horizontal="center"/>
    </xf>
    <xf numFmtId="164" fontId="8" fillId="23" borderId="10" xfId="0" applyNumberFormat="1" applyFont="1" applyFill="1" applyBorder="1" applyAlignment="1">
      <alignment horizontal="center"/>
    </xf>
    <xf numFmtId="164" fontId="8" fillId="23" borderId="11" xfId="0" applyNumberFormat="1" applyFont="1" applyFill="1" applyBorder="1" applyAlignment="1">
      <alignment horizontal="center"/>
    </xf>
    <xf numFmtId="0" fontId="8" fillId="23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165" fontId="8" fillId="21" borderId="16" xfId="0" applyNumberFormat="1" applyFont="1" applyFill="1" applyBorder="1" applyAlignment="1"/>
    <xf numFmtId="165" fontId="41" fillId="21" borderId="17" xfId="0" applyNumberFormat="1" applyFont="1" applyFill="1" applyBorder="1" applyAlignment="1">
      <alignment horizontal="right"/>
    </xf>
    <xf numFmtId="0" fontId="38" fillId="0" borderId="0" xfId="0" applyFont="1" applyBorder="1" applyAlignment="1">
      <alignment vertical="center"/>
    </xf>
    <xf numFmtId="0" fontId="10" fillId="20" borderId="0" xfId="0" applyFont="1" applyFill="1" applyBorder="1" applyAlignment="1"/>
    <xf numFmtId="16" fontId="4" fillId="23" borderId="20" xfId="0" quotePrefix="1" applyNumberFormat="1" applyFont="1" applyFill="1" applyBorder="1"/>
    <xf numFmtId="0" fontId="4" fillId="23" borderId="20" xfId="0" applyFont="1" applyFill="1" applyBorder="1"/>
    <xf numFmtId="0" fontId="4" fillId="23" borderId="20" xfId="0" applyFont="1" applyFill="1" applyBorder="1" applyAlignment="1">
      <alignment horizontal="right"/>
    </xf>
    <xf numFmtId="0" fontId="0" fillId="23" borderId="0" xfId="0" applyFill="1" applyBorder="1"/>
    <xf numFmtId="0" fontId="39" fillId="0" borderId="0" xfId="0" applyFont="1" applyFill="1" applyBorder="1" applyAlignment="1">
      <alignment horizontal="center" vertical="center"/>
    </xf>
    <xf numFmtId="16" fontId="4" fillId="23" borderId="21" xfId="0" quotePrefix="1" applyNumberFormat="1" applyFont="1" applyFill="1" applyBorder="1"/>
    <xf numFmtId="0" fontId="4" fillId="23" borderId="21" xfId="0" applyFont="1" applyFill="1" applyBorder="1"/>
    <xf numFmtId="0" fontId="4" fillId="23" borderId="21" xfId="0" applyFont="1" applyFill="1" applyBorder="1" applyAlignment="1">
      <alignment horizontal="right"/>
    </xf>
    <xf numFmtId="0" fontId="4" fillId="23" borderId="21" xfId="0" quotePrefix="1" applyFont="1" applyFill="1" applyBorder="1"/>
    <xf numFmtId="0" fontId="42" fillId="0" borderId="0" xfId="0" applyFont="1" applyFill="1" applyBorder="1" applyAlignment="1">
      <alignment horizontal="center" vertical="center"/>
    </xf>
    <xf numFmtId="164" fontId="17" fillId="25" borderId="0" xfId="0" applyNumberFormat="1" applyFont="1" applyFill="1" applyBorder="1" applyAlignment="1">
      <alignment horizontal="center"/>
    </xf>
    <xf numFmtId="16" fontId="4" fillId="0" borderId="21" xfId="0" quotePrefix="1" applyNumberFormat="1" applyFont="1" applyFill="1" applyBorder="1"/>
    <xf numFmtId="0" fontId="4" fillId="0" borderId="21" xfId="0" applyFont="1" applyFill="1" applyBorder="1"/>
    <xf numFmtId="0" fontId="4" fillId="0" borderId="21" xfId="0" applyFont="1" applyFill="1" applyBorder="1" applyAlignment="1">
      <alignment horizontal="right"/>
    </xf>
    <xf numFmtId="164" fontId="36" fillId="24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" fontId="4" fillId="0" borderId="23" xfId="0" quotePrefix="1" applyNumberFormat="1" applyFont="1" applyBorder="1"/>
    <xf numFmtId="0" fontId="8" fillId="0" borderId="23" xfId="0" applyFont="1" applyBorder="1"/>
    <xf numFmtId="0" fontId="4" fillId="0" borderId="23" xfId="0" applyFont="1" applyBorder="1" applyAlignment="1">
      <alignment horizontal="right"/>
    </xf>
    <xf numFmtId="16" fontId="4" fillId="0" borderId="20" xfId="0" quotePrefix="1" applyNumberFormat="1" applyFont="1" applyBorder="1"/>
    <xf numFmtId="0" fontId="8" fillId="0" borderId="20" xfId="0" applyFont="1" applyBorder="1"/>
    <xf numFmtId="0" fontId="10" fillId="23" borderId="21" xfId="0" applyFont="1" applyFill="1" applyBorder="1"/>
    <xf numFmtId="164" fontId="17" fillId="26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27" borderId="0" xfId="0" applyFont="1" applyFill="1"/>
    <xf numFmtId="164" fontId="8" fillId="27" borderId="11" xfId="0" applyNumberFormat="1" applyFont="1" applyFill="1" applyBorder="1" applyAlignment="1">
      <alignment horizontal="center"/>
    </xf>
    <xf numFmtId="0" fontId="4" fillId="28" borderId="0" xfId="0" applyFont="1" applyFill="1" applyBorder="1"/>
    <xf numFmtId="0" fontId="4" fillId="0" borderId="0" xfId="0" applyFont="1" applyBorder="1" applyAlignment="1">
      <alignment vertical="center"/>
    </xf>
    <xf numFmtId="164" fontId="17" fillId="29" borderId="0" xfId="0" applyNumberFormat="1" applyFont="1" applyFill="1" applyBorder="1" applyAlignment="1">
      <alignment horizontal="center"/>
    </xf>
    <xf numFmtId="164" fontId="17" fillId="30" borderId="0" xfId="0" applyNumberFormat="1" applyFont="1" applyFill="1" applyBorder="1" applyAlignment="1">
      <alignment horizontal="center"/>
    </xf>
    <xf numFmtId="164" fontId="17" fillId="29" borderId="22" xfId="0" applyNumberFormat="1" applyFont="1" applyFill="1" applyBorder="1" applyAlignment="1">
      <alignment horizontal="center"/>
    </xf>
    <xf numFmtId="16" fontId="4" fillId="0" borderId="24" xfId="0" quotePrefix="1" applyNumberFormat="1" applyFont="1" applyBorder="1"/>
    <xf numFmtId="0" fontId="8" fillId="0" borderId="24" xfId="0" applyFont="1" applyBorder="1"/>
    <xf numFmtId="0" fontId="4" fillId="0" borderId="24" xfId="0" applyFont="1" applyBorder="1" applyAlignment="1">
      <alignment horizontal="right"/>
    </xf>
    <xf numFmtId="164" fontId="17" fillId="30" borderId="25" xfId="0" applyNumberFormat="1" applyFont="1" applyFill="1" applyBorder="1" applyAlignment="1">
      <alignment horizontal="center"/>
    </xf>
    <xf numFmtId="164" fontId="17" fillId="30" borderId="26" xfId="0" applyNumberFormat="1" applyFont="1" applyFill="1" applyBorder="1" applyAlignment="1">
      <alignment horizontal="center"/>
    </xf>
    <xf numFmtId="164" fontId="17" fillId="30" borderId="27" xfId="0" applyNumberFormat="1" applyFont="1" applyFill="1" applyBorder="1" applyAlignment="1">
      <alignment horizontal="center"/>
    </xf>
    <xf numFmtId="164" fontId="17" fillId="30" borderId="22" xfId="0" applyNumberFormat="1" applyFont="1" applyFill="1" applyBorder="1" applyAlignment="1">
      <alignment horizontal="center"/>
    </xf>
    <xf numFmtId="16" fontId="4" fillId="0" borderId="21" xfId="0" quotePrefix="1" applyNumberFormat="1" applyFont="1" applyBorder="1"/>
    <xf numFmtId="164" fontId="17" fillId="28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165" fontId="18" fillId="21" borderId="15" xfId="0" applyNumberFormat="1" applyFont="1" applyFill="1" applyBorder="1" applyAlignment="1">
      <alignment horizontal="left" vertical="center"/>
    </xf>
    <xf numFmtId="165" fontId="18" fillId="21" borderId="16" xfId="0" applyNumberFormat="1" applyFont="1" applyFill="1" applyBorder="1" applyAlignment="1">
      <alignment horizontal="left" vertical="center"/>
    </xf>
    <xf numFmtId="0" fontId="15" fillId="20" borderId="0" xfId="35" applyFont="1" applyFill="1" applyAlignment="1" applyProtection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40" fillId="20" borderId="0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130955</xdr:colOff>
      <xdr:row>55</xdr:row>
      <xdr:rowOff>111125</xdr:rowOff>
    </xdr:from>
    <xdr:ext cx="1604991" cy="98116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28080" y="8477250"/>
          <a:ext cx="1604991" cy="9811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LE</a:t>
          </a:r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C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A</a:t>
          </a:r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VE</a:t>
          </a:r>
        </a:p>
        <a:p>
          <a:pPr algn="ctr"/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LEGACY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79"/>
  <sheetViews>
    <sheetView showGridLines="0" tabSelected="1" topLeftCell="A6" zoomScale="140" zoomScaleNormal="140" workbookViewId="0">
      <selection activeCell="AA44" sqref="AA44"/>
    </sheetView>
  </sheetViews>
  <sheetFormatPr defaultRowHeight="12.75" x14ac:dyDescent="0.2"/>
  <cols>
    <col min="1" max="1" width="3.42578125" customWidth="1"/>
    <col min="2" max="8" width="3.85546875" customWidth="1"/>
    <col min="9" max="9" width="2.7109375" customWidth="1"/>
    <col min="10" max="10" width="3.28515625" customWidth="1"/>
    <col min="11" max="15" width="5.7109375" customWidth="1"/>
    <col min="16" max="16" width="3" customWidth="1"/>
    <col min="17" max="17" width="2.7109375" customWidth="1"/>
    <col min="18" max="24" width="3.85546875" customWidth="1"/>
    <col min="25" max="25" width="2.85546875" customWidth="1"/>
  </cols>
  <sheetData>
    <row r="1" spans="1:25" ht="18" hidden="1" customHeight="1" x14ac:dyDescent="0.2">
      <c r="A1" s="3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idden="1" x14ac:dyDescent="0.2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5"/>
    </row>
    <row r="3" spans="1:25" hidden="1" x14ac:dyDescent="0.2">
      <c r="A3" s="32"/>
      <c r="B3" s="5"/>
      <c r="C3" s="5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8"/>
      <c r="V3" s="11"/>
      <c r="W3" s="11"/>
      <c r="X3" s="11"/>
      <c r="Y3" s="29"/>
    </row>
    <row r="4" spans="1:25" hidden="1" x14ac:dyDescent="0.2">
      <c r="A4" s="7"/>
      <c r="B4" s="11"/>
      <c r="C4" s="26" t="s">
        <v>7</v>
      </c>
      <c r="D4" s="102">
        <v>2016</v>
      </c>
      <c r="E4" s="103"/>
      <c r="F4" s="7"/>
      <c r="G4" s="7"/>
      <c r="H4" s="7"/>
      <c r="I4" s="7"/>
      <c r="J4" s="7"/>
      <c r="K4" s="27" t="s">
        <v>8</v>
      </c>
      <c r="L4" s="10">
        <v>7</v>
      </c>
      <c r="M4" s="7"/>
      <c r="N4" s="7"/>
      <c r="O4" s="7"/>
      <c r="P4" s="7"/>
      <c r="Q4" s="7"/>
      <c r="R4" s="7"/>
      <c r="S4" s="27" t="s">
        <v>9</v>
      </c>
      <c r="T4" s="8">
        <v>1</v>
      </c>
      <c r="U4" s="1" t="s">
        <v>10</v>
      </c>
      <c r="V4" s="11"/>
      <c r="W4" s="11"/>
      <c r="X4" s="11"/>
      <c r="Y4" s="29"/>
    </row>
    <row r="5" spans="1:25" ht="12.75" hidden="1" customHeight="1" x14ac:dyDescent="0.2">
      <c r="A5" s="32"/>
      <c r="B5" s="5"/>
      <c r="C5" s="5"/>
      <c r="D5" s="6"/>
      <c r="E5" s="6"/>
      <c r="F5" s="7"/>
      <c r="G5" s="7"/>
      <c r="H5" s="7"/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28"/>
      <c r="V5" s="11"/>
      <c r="W5" s="11"/>
      <c r="X5" s="11"/>
      <c r="Y5" s="29"/>
    </row>
    <row r="6" spans="1:2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s="2" customFormat="1" ht="26.25" x14ac:dyDescent="0.2">
      <c r="A7" s="12"/>
      <c r="B7" s="98" t="str">
        <f>2023&amp;"-"&amp;2024&amp;" School Calendar"</f>
        <v>2023-2024 School Calendar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5" s="2" customFormat="1" ht="26.25" x14ac:dyDescent="0.2">
      <c r="A8" s="12"/>
      <c r="B8" s="53"/>
      <c r="F8" s="62"/>
      <c r="G8" s="62"/>
      <c r="H8" s="62"/>
      <c r="I8" s="62"/>
      <c r="J8" s="62"/>
      <c r="K8" s="62"/>
      <c r="L8" s="62"/>
      <c r="M8" s="67"/>
      <c r="N8" s="62"/>
      <c r="P8" s="53"/>
      <c r="Q8" s="53"/>
      <c r="U8" s="53"/>
      <c r="X8" s="53"/>
    </row>
    <row r="9" spans="1:25" s="3" customFormat="1" ht="12" customHeight="1" x14ac:dyDescent="0.2">
      <c r="B9" s="99">
        <f>DATE(2023,7,1)</f>
        <v>45108</v>
      </c>
      <c r="C9" s="100"/>
      <c r="D9" s="100"/>
      <c r="E9" s="100"/>
      <c r="F9" s="54"/>
      <c r="G9" s="54"/>
      <c r="H9" s="55" t="s">
        <v>24</v>
      </c>
      <c r="I9" s="15"/>
      <c r="J9" s="104" t="s">
        <v>12</v>
      </c>
      <c r="K9" s="104"/>
      <c r="L9" s="104"/>
      <c r="M9" s="104"/>
      <c r="N9" s="104"/>
      <c r="O9" s="104"/>
      <c r="P9" s="104"/>
      <c r="Q9" s="15"/>
      <c r="R9" s="99">
        <f>DATE(YEAR(B49+35),MONTH(B49+35),1)</f>
        <v>45292</v>
      </c>
      <c r="S9" s="100"/>
      <c r="T9" s="100"/>
      <c r="U9" s="100"/>
      <c r="V9" s="54"/>
      <c r="W9" s="54"/>
      <c r="X9" s="55" t="s">
        <v>38</v>
      </c>
    </row>
    <row r="10" spans="1:25" s="3" customFormat="1" ht="12" x14ac:dyDescent="0.2">
      <c r="B10" s="13" t="str">
        <f>CHOOSE(1+MOD(startday+1-2,7),"S","M","T","W","T","F","S")</f>
        <v>S</v>
      </c>
      <c r="C10" s="33" t="str">
        <f>CHOOSE(1+MOD(startday+2-2,7),"S","M","T","W","T","F","S")</f>
        <v>M</v>
      </c>
      <c r="D10" s="33" t="str">
        <f>CHOOSE(1+MOD(startday+3-2,7),"S","M","T","W","T","F","S")</f>
        <v>T</v>
      </c>
      <c r="E10" s="33" t="str">
        <f>CHOOSE(1+MOD(startday+4-2,7),"S","M","T","W","T","F","S")</f>
        <v>W</v>
      </c>
      <c r="F10" s="33" t="str">
        <f>CHOOSE(1+MOD(startday+5-2,7),"S","M","T","W","T","F","S")</f>
        <v>T</v>
      </c>
      <c r="G10" s="33" t="str">
        <f>CHOOSE(1+MOD(startday+6-2,7),"S","M","T","W","T","F","S")</f>
        <v>F</v>
      </c>
      <c r="H10" s="14" t="str">
        <f>CHOOSE(1+MOD(startday+7-2,7),"S","M","T","W","T","F","S")</f>
        <v>S</v>
      </c>
      <c r="I10" s="17"/>
      <c r="J10" s="57" t="s">
        <v>17</v>
      </c>
      <c r="K10" s="57"/>
      <c r="L10" s="57"/>
      <c r="M10" s="57"/>
      <c r="N10" s="57"/>
      <c r="O10" s="57"/>
      <c r="P10" s="57"/>
      <c r="Q10" s="17"/>
      <c r="R10" s="13" t="str">
        <f>CHOOSE(1+MOD(startday+1-2,7),"S","M","T","W","T","F","S")</f>
        <v>S</v>
      </c>
      <c r="S10" s="33" t="str">
        <f>CHOOSE(1+MOD(startday+2-2,7),"S","M","T","W","T","F","S")</f>
        <v>M</v>
      </c>
      <c r="T10" s="33" t="str">
        <f>CHOOSE(1+MOD(startday+3-2,7),"S","M","T","W","T","F","S")</f>
        <v>T</v>
      </c>
      <c r="U10" s="33" t="str">
        <f>CHOOSE(1+MOD(startday+4-2,7),"S","M","T","W","T","F","S")</f>
        <v>W</v>
      </c>
      <c r="V10" s="33" t="str">
        <f>CHOOSE(1+MOD(startday+5-2,7),"S","M","T","W","T","F","S")</f>
        <v>T</v>
      </c>
      <c r="W10" s="33" t="str">
        <f>CHOOSE(1+MOD(startday+6-2,7),"S","M","T","W","T","F","S")</f>
        <v>F</v>
      </c>
      <c r="X10" s="14" t="str">
        <f>CHOOSE(1+MOD(startday+7-2,7),"S","M","T","W","T","F","S")</f>
        <v>S</v>
      </c>
    </row>
    <row r="11" spans="1:25" s="3" customFormat="1" ht="12" x14ac:dyDescent="0.2">
      <c r="B11" s="20" t="str">
        <f>IF(WEEKDAY(B9,1)=startday,B9,"")</f>
        <v/>
      </c>
      <c r="C11" s="16" t="str">
        <f>IF(B11="",IF(WEEKDAY(B9,1)=MOD(startday,7)+1,B9,""),B11+1)</f>
        <v/>
      </c>
      <c r="D11" s="16" t="str">
        <f>IF(C11="",IF(WEEKDAY(B9,1)=MOD(startday+1,7)+1,B9,""),C11+1)</f>
        <v/>
      </c>
      <c r="E11" s="16" t="str">
        <f>IF(D11="",IF(WEEKDAY(B9,1)=MOD(startday+2,7)+1,B9,""),D11+1)</f>
        <v/>
      </c>
      <c r="F11" s="16" t="str">
        <f>IF(E11="",IF(WEEKDAY(B9,1)=MOD(startday+3,7)+1,B9,""),E11+1)</f>
        <v/>
      </c>
      <c r="G11" s="16" t="str">
        <f>IF(F11="",IF(WEEKDAY(B9,1)=MOD(startday+4,7)+1,B9,""),F11+1)</f>
        <v/>
      </c>
      <c r="H11" s="21">
        <f>IF(G11="",IF(WEEKDAY(B9,1)=MOD(startday+5,7)+1,B9,""),G11+1)</f>
        <v>45108</v>
      </c>
      <c r="I11" s="17"/>
      <c r="J11" s="105" t="s">
        <v>22</v>
      </c>
      <c r="K11" s="105"/>
      <c r="L11" s="105"/>
      <c r="M11" s="105"/>
      <c r="N11" s="105"/>
      <c r="O11" s="105"/>
      <c r="P11" s="105"/>
      <c r="Q11" s="17"/>
      <c r="R11" s="20" t="str">
        <f>IF(WEEKDAY(R9,1)=startday,R9,"")</f>
        <v/>
      </c>
      <c r="S11" s="40">
        <f>IF(R11="",IF(WEEKDAY(R9,1)=MOD(startday,7)+1,R9,""),R11+1)</f>
        <v>45292</v>
      </c>
      <c r="T11" s="16">
        <f>IF(S11="",IF(WEEKDAY(R9,1)=MOD(startday+1,7)+1,R9,""),S11+1)</f>
        <v>45293</v>
      </c>
      <c r="U11" s="16">
        <f>IF(T11="",IF(WEEKDAY(R9,1)=MOD(startday+2,7)+1,R9,""),T11+1)</f>
        <v>45294</v>
      </c>
      <c r="V11" s="16">
        <f>IF(U11="",IF(WEEKDAY(R9,1)=MOD(startday+3,7)+1,R9,""),U11+1)</f>
        <v>45295</v>
      </c>
      <c r="W11" s="97">
        <f>IF(V11="",IF(WEEKDAY(R9,1)=MOD(startday+4,7)+1,R9,""),V11+1)</f>
        <v>45296</v>
      </c>
      <c r="X11" s="21">
        <f>IF(W11="",IF(WEEKDAY(R9,1)=MOD(startday+5,7)+1,R9,""),W11+1)</f>
        <v>45297</v>
      </c>
    </row>
    <row r="12" spans="1:25" s="3" customFormat="1" thickBot="1" x14ac:dyDescent="0.25">
      <c r="B12" s="20">
        <f>IF(H11="","",IF(MONTH(H11+1)&lt;&gt;MONTH(H11),"",H11+1))</f>
        <v>45109</v>
      </c>
      <c r="C12" s="16">
        <f>IF(B12="","",IF(MONTH(B12+1)&lt;&gt;MONTH(B12),"",B12+1))</f>
        <v>45110</v>
      </c>
      <c r="D12" s="16">
        <f t="shared" ref="D12:H12" si="0">IF(C12="","",IF(MONTH(C12+1)&lt;&gt;MONTH(C12),"",C12+1))</f>
        <v>45111</v>
      </c>
      <c r="E12" s="16">
        <f>IF(D12="","",IF(MONTH(D12+1)&lt;&gt;MONTH(D12),"",D12+1))</f>
        <v>45112</v>
      </c>
      <c r="F12" s="16">
        <f t="shared" si="0"/>
        <v>45113</v>
      </c>
      <c r="G12" s="16">
        <f t="shared" si="0"/>
        <v>45114</v>
      </c>
      <c r="H12" s="21">
        <f t="shared" si="0"/>
        <v>45115</v>
      </c>
      <c r="I12" s="17"/>
      <c r="J12" s="58"/>
      <c r="K12" s="59"/>
      <c r="L12" s="59"/>
      <c r="M12" s="59"/>
      <c r="N12" s="59"/>
      <c r="O12" s="59"/>
      <c r="P12" s="60"/>
      <c r="Q12" s="17"/>
      <c r="R12" s="20">
        <f>IF(X11="","",IF(MONTH(X11+1)&lt;&gt;MONTH(X11),"",X11+1))</f>
        <v>45298</v>
      </c>
      <c r="S12" s="16">
        <f>IF(R12="","",IF(MONTH(R12+1)&lt;&gt;MONTH(R12),"",R12+1))</f>
        <v>45299</v>
      </c>
      <c r="T12" s="16">
        <f t="shared" ref="T12:T16" si="1">IF(S12="","",IF(MONTH(S12+1)&lt;&gt;MONTH(S12),"",S12+1))</f>
        <v>45300</v>
      </c>
      <c r="U12" s="16">
        <f>IF(T12="","",IF(MONTH(T12+1)&lt;&gt;MONTH(T12),"",T12+1))</f>
        <v>45301</v>
      </c>
      <c r="V12" s="16">
        <f t="shared" ref="V12:V16" si="2">IF(U12="","",IF(MONTH(U12+1)&lt;&gt;MONTH(U12),"",U12+1))</f>
        <v>45302</v>
      </c>
      <c r="W12" s="87">
        <f t="shared" ref="W12:W16" si="3">IF(V12="","",IF(MONTH(V12+1)&lt;&gt;MONTH(V12),"",V12+1))</f>
        <v>45303</v>
      </c>
      <c r="X12" s="21">
        <f t="shared" ref="X12:X16" si="4">IF(W12="","",IF(MONTH(W12+1)&lt;&gt;MONTH(W12),"",W12+1))</f>
        <v>45304</v>
      </c>
    </row>
    <row r="13" spans="1:25" s="3" customFormat="1" ht="13.5" thickTop="1" thickBot="1" x14ac:dyDescent="0.25">
      <c r="B13" s="20">
        <f t="shared" ref="B13:B15" si="5">IF(H12="","",IF(MONTH(H12+1)&lt;&gt;MONTH(H12),"",H12+1))</f>
        <v>45116</v>
      </c>
      <c r="C13" s="16">
        <f t="shared" ref="C13:H16" si="6">IF(B13="","",IF(MONTH(B13+1)&lt;&gt;MONTH(B13),"",B13+1))</f>
        <v>45117</v>
      </c>
      <c r="D13" s="16">
        <f t="shared" si="6"/>
        <v>45118</v>
      </c>
      <c r="E13" s="16">
        <f t="shared" si="6"/>
        <v>45119</v>
      </c>
      <c r="F13" s="16">
        <f t="shared" si="6"/>
        <v>45120</v>
      </c>
      <c r="G13" s="16">
        <f t="shared" si="6"/>
        <v>45121</v>
      </c>
      <c r="H13" s="21">
        <f t="shared" si="6"/>
        <v>45122</v>
      </c>
      <c r="I13" s="17"/>
      <c r="J13" s="58" t="s">
        <v>60</v>
      </c>
      <c r="K13" s="59"/>
      <c r="L13" s="59"/>
      <c r="M13" s="59"/>
      <c r="N13" s="59"/>
      <c r="O13" s="59"/>
      <c r="P13" s="60" t="s">
        <v>36</v>
      </c>
      <c r="Q13" s="17"/>
      <c r="R13" s="20">
        <f t="shared" ref="R13:R15" si="7">IF(X12="","",IF(MONTH(X12+1)&lt;&gt;MONTH(X12),"",X12+1))</f>
        <v>45305</v>
      </c>
      <c r="S13" s="40">
        <f t="shared" ref="S13:S16" si="8">IF(R13="","",IF(MONTH(R13+1)&lt;&gt;MONTH(R13),"",R13+1))</f>
        <v>45306</v>
      </c>
      <c r="T13" s="16">
        <f t="shared" si="1"/>
        <v>45307</v>
      </c>
      <c r="U13" s="16">
        <f t="shared" ref="U13:U16" si="9">IF(T13="","",IF(MONTH(T13+1)&lt;&gt;MONTH(T13),"",T13+1))</f>
        <v>45308</v>
      </c>
      <c r="V13" s="16">
        <f t="shared" si="2"/>
        <v>45309</v>
      </c>
      <c r="W13" s="95">
        <v>19</v>
      </c>
      <c r="X13" s="21">
        <f t="shared" si="4"/>
        <v>20</v>
      </c>
    </row>
    <row r="14" spans="1:25" s="3" customFormat="1" ht="12" customHeight="1" thickTop="1" x14ac:dyDescent="0.2">
      <c r="B14" s="20">
        <f t="shared" si="5"/>
        <v>45123</v>
      </c>
      <c r="C14" s="16">
        <f t="shared" si="6"/>
        <v>45124</v>
      </c>
      <c r="D14" s="16">
        <f t="shared" si="6"/>
        <v>45125</v>
      </c>
      <c r="E14" s="16">
        <f t="shared" si="6"/>
        <v>45126</v>
      </c>
      <c r="F14" s="16">
        <f t="shared" si="6"/>
        <v>45127</v>
      </c>
      <c r="G14" s="16">
        <f t="shared" si="6"/>
        <v>45128</v>
      </c>
      <c r="H14" s="21">
        <f t="shared" si="6"/>
        <v>45129</v>
      </c>
      <c r="I14" s="17"/>
      <c r="J14" s="74" t="s">
        <v>42</v>
      </c>
      <c r="K14" s="75"/>
      <c r="L14" s="75"/>
      <c r="M14" s="75"/>
      <c r="N14" s="75"/>
      <c r="O14" s="75"/>
      <c r="P14" s="76" t="s">
        <v>13</v>
      </c>
      <c r="Q14" s="17"/>
      <c r="R14" s="20">
        <f t="shared" si="7"/>
        <v>21</v>
      </c>
      <c r="S14" s="16">
        <f t="shared" si="8"/>
        <v>22</v>
      </c>
      <c r="T14" s="16">
        <f t="shared" si="1"/>
        <v>23</v>
      </c>
      <c r="U14" s="16">
        <f t="shared" si="9"/>
        <v>24</v>
      </c>
      <c r="V14" s="16">
        <f t="shared" si="2"/>
        <v>25</v>
      </c>
      <c r="W14" s="87">
        <f t="shared" si="3"/>
        <v>26</v>
      </c>
      <c r="X14" s="21">
        <f t="shared" si="4"/>
        <v>27</v>
      </c>
    </row>
    <row r="15" spans="1:25" s="3" customFormat="1" ht="12" x14ac:dyDescent="0.2">
      <c r="B15" s="20">
        <f t="shared" si="5"/>
        <v>45130</v>
      </c>
      <c r="C15" s="16">
        <f t="shared" si="6"/>
        <v>45131</v>
      </c>
      <c r="D15" s="16">
        <f t="shared" si="6"/>
        <v>45132</v>
      </c>
      <c r="E15" s="16">
        <f t="shared" si="6"/>
        <v>45133</v>
      </c>
      <c r="F15" s="16">
        <f t="shared" si="6"/>
        <v>45134</v>
      </c>
      <c r="G15" s="16">
        <f t="shared" si="6"/>
        <v>45135</v>
      </c>
      <c r="H15" s="21">
        <f t="shared" si="6"/>
        <v>45136</v>
      </c>
      <c r="I15" s="17"/>
      <c r="J15" s="36" t="s">
        <v>56</v>
      </c>
      <c r="K15" s="37"/>
      <c r="L15" s="37"/>
      <c r="M15" s="37"/>
      <c r="N15" s="37"/>
      <c r="O15" s="37"/>
      <c r="P15" s="38" t="s">
        <v>1</v>
      </c>
      <c r="Q15" s="17"/>
      <c r="R15" s="20">
        <f t="shared" si="7"/>
        <v>28</v>
      </c>
      <c r="S15" s="16">
        <f t="shared" si="8"/>
        <v>29</v>
      </c>
      <c r="T15" s="16">
        <f t="shared" si="1"/>
        <v>30</v>
      </c>
      <c r="U15" s="16">
        <f t="shared" si="9"/>
        <v>31</v>
      </c>
      <c r="V15" s="16" t="str">
        <f t="shared" si="2"/>
        <v/>
      </c>
      <c r="W15" s="16" t="str">
        <f t="shared" si="3"/>
        <v/>
      </c>
      <c r="X15" s="21" t="str">
        <f t="shared" si="4"/>
        <v/>
      </c>
    </row>
    <row r="16" spans="1:25" s="3" customFormat="1" ht="12" x14ac:dyDescent="0.2">
      <c r="B16" s="50">
        <f>IF(H15="","",IF(MONTH(H15+1)&lt;&gt;MONTH(H15),"",H15+1))</f>
        <v>45137</v>
      </c>
      <c r="C16" s="45">
        <f t="shared" si="6"/>
        <v>45138</v>
      </c>
      <c r="D16" s="45" t="str">
        <f t="shared" si="6"/>
        <v/>
      </c>
      <c r="E16" s="16" t="str">
        <f t="shared" si="6"/>
        <v/>
      </c>
      <c r="F16" s="16" t="str">
        <f t="shared" si="6"/>
        <v/>
      </c>
      <c r="G16" s="16" t="str">
        <f t="shared" si="6"/>
        <v/>
      </c>
      <c r="H16" s="21" t="str">
        <f t="shared" si="6"/>
        <v/>
      </c>
      <c r="I16" s="17"/>
      <c r="J16" s="89" t="s">
        <v>61</v>
      </c>
      <c r="K16" s="90"/>
      <c r="L16" s="90"/>
      <c r="M16" s="90"/>
      <c r="N16" s="90"/>
      <c r="O16" s="90"/>
      <c r="P16" s="91" t="s">
        <v>37</v>
      </c>
      <c r="Q16" s="17"/>
      <c r="R16" s="20" t="str">
        <f>IF(X15="","",IF(MONTH(X15+1)&lt;&gt;MONTH(X15),"",X15+1))</f>
        <v/>
      </c>
      <c r="S16" s="16" t="str">
        <f t="shared" si="8"/>
        <v/>
      </c>
      <c r="T16" s="16" t="str">
        <f t="shared" si="1"/>
        <v/>
      </c>
      <c r="U16" s="16" t="str">
        <f t="shared" si="9"/>
        <v/>
      </c>
      <c r="V16" s="16" t="str">
        <f t="shared" si="2"/>
        <v/>
      </c>
      <c r="W16" s="16" t="str">
        <f t="shared" si="3"/>
        <v/>
      </c>
      <c r="X16" s="21" t="str">
        <f t="shared" si="4"/>
        <v/>
      </c>
    </row>
    <row r="17" spans="2:32" s="3" customFormat="1" ht="12" x14ac:dyDescent="0.2">
      <c r="B17" s="99">
        <f>DATE(YEAR(B9+35),MONTH(B9+35),1)</f>
        <v>45139</v>
      </c>
      <c r="C17" s="100"/>
      <c r="D17" s="100"/>
      <c r="E17" s="100"/>
      <c r="F17" s="54"/>
      <c r="G17" s="54"/>
      <c r="H17" s="55" t="s">
        <v>53</v>
      </c>
      <c r="I17" s="15"/>
      <c r="J17" s="77" t="s">
        <v>62</v>
      </c>
      <c r="K17" s="78"/>
      <c r="L17" s="78"/>
      <c r="M17" s="78"/>
      <c r="N17" s="78"/>
      <c r="O17" s="78"/>
      <c r="P17" s="35" t="s">
        <v>37</v>
      </c>
      <c r="Q17" s="15"/>
      <c r="R17" s="99">
        <f>DATE(YEAR(R9+35),MONTH(R9+35),1)</f>
        <v>45323</v>
      </c>
      <c r="S17" s="100"/>
      <c r="T17" s="100"/>
      <c r="U17" s="100"/>
      <c r="V17" s="54"/>
      <c r="W17" s="54"/>
      <c r="X17" s="55" t="s">
        <v>33</v>
      </c>
    </row>
    <row r="18" spans="2:32" s="3" customFormat="1" ht="12" x14ac:dyDescent="0.2">
      <c r="B18" s="13" t="str">
        <f>CHOOSE(1+MOD(startday+1-2,7),"S","M","T","W","T","F","S")</f>
        <v>S</v>
      </c>
      <c r="C18" s="33" t="str">
        <f>CHOOSE(1+MOD(startday+2-2,7),"S","M","T","W","T","F","S")</f>
        <v>M</v>
      </c>
      <c r="D18" s="33" t="str">
        <f>CHOOSE(1+MOD(startday+3-2,7),"S","M","T","W","T","F","S")</f>
        <v>T</v>
      </c>
      <c r="E18" s="33" t="str">
        <f>CHOOSE(1+MOD(startday+4-2,7),"S","M","T","W","T","F","S")</f>
        <v>W</v>
      </c>
      <c r="F18" s="33" t="str">
        <f>CHOOSE(1+MOD(startday+5-2,7),"S","M","T","W","T","F","S")</f>
        <v>T</v>
      </c>
      <c r="G18" s="33" t="str">
        <f>CHOOSE(1+MOD(startday+6-2,7),"S","M","T","W","T","F","S")</f>
        <v>F</v>
      </c>
      <c r="H18" s="14" t="str">
        <f>CHOOSE(1+MOD(startday+7-2,7),"S","M","T","W","T","F","S")</f>
        <v>S</v>
      </c>
      <c r="I18" s="19"/>
      <c r="J18" s="36" t="s">
        <v>63</v>
      </c>
      <c r="K18" s="37"/>
      <c r="L18" s="37"/>
      <c r="M18" s="37"/>
      <c r="N18" s="37"/>
      <c r="O18" s="37"/>
      <c r="P18" s="38" t="s">
        <v>37</v>
      </c>
      <c r="Q18" s="19"/>
      <c r="R18" s="13" t="str">
        <f>CHOOSE(1+MOD(startday+1-2,7),"S","M","T","W","T","F","S")</f>
        <v>S</v>
      </c>
      <c r="S18" s="33" t="str">
        <f>CHOOSE(1+MOD(startday+2-2,7),"S","M","T","W","T","F","S")</f>
        <v>M</v>
      </c>
      <c r="T18" s="33" t="str">
        <f>CHOOSE(1+MOD(startday+3-2,7),"S","M","T","W","T","F","S")</f>
        <v>T</v>
      </c>
      <c r="U18" s="33" t="str">
        <f>CHOOSE(1+MOD(startday+4-2,7),"S","M","T","W","T","F","S")</f>
        <v>W</v>
      </c>
      <c r="V18" s="33" t="str">
        <f>CHOOSE(1+MOD(startday+5-2,7),"S","M","T","W","T","F","S")</f>
        <v>T</v>
      </c>
      <c r="W18" s="33" t="str">
        <f>CHOOSE(1+MOD(startday+6-2,7),"S","M","T","W","T","F","S")</f>
        <v>F</v>
      </c>
      <c r="X18" s="14" t="str">
        <f>CHOOSE(1+MOD(startday+7-2,7),"S","M","T","W","T","F","S")</f>
        <v>S</v>
      </c>
    </row>
    <row r="19" spans="2:32" s="3" customFormat="1" ht="12" x14ac:dyDescent="0.2">
      <c r="B19" s="20" t="str">
        <f>IF(WEEKDAY(B17,1)=startday,B17,"")</f>
        <v/>
      </c>
      <c r="C19" s="45" t="str">
        <f>IF(B19="",IF(WEEKDAY(B17,1)=MOD(startday,7)+1,B17,""),B19+1)</f>
        <v/>
      </c>
      <c r="D19" s="16">
        <f>IF(C19="",IF(WEEKDAY(B17,1)=MOD(startday+1,7)+1,B17,""),C19+1)</f>
        <v>45139</v>
      </c>
      <c r="E19" s="16">
        <f>IF(D19="",IF(WEEKDAY(B17,1)=MOD(startday+2,7)+1,B17,""),D19+1)</f>
        <v>45140</v>
      </c>
      <c r="F19" s="16">
        <f>IF(E19="",IF(WEEKDAY(B17,1)=MOD(startday+3,7)+1,B17,""),E19+1)</f>
        <v>45141</v>
      </c>
      <c r="G19" s="16">
        <f>IF(F19="",IF(WEEKDAY(B17,1)=MOD(startday+4,7)+1,B17,""),F19+1)</f>
        <v>45142</v>
      </c>
      <c r="H19" s="21">
        <f>IF(G19="",IF(WEEKDAY(B17,1)=MOD(startday+5,7)+1,B17,""),G19+1)</f>
        <v>45143</v>
      </c>
      <c r="I19" s="17"/>
      <c r="J19" s="36" t="s">
        <v>43</v>
      </c>
      <c r="K19" s="37"/>
      <c r="L19" s="37"/>
      <c r="M19" s="37"/>
      <c r="N19" s="37"/>
      <c r="O19" s="37"/>
      <c r="P19" s="38" t="s">
        <v>2</v>
      </c>
      <c r="Q19" s="17"/>
      <c r="R19" s="20" t="str">
        <f>IF(WEEKDAY(R17,1)=startday,R17,"")</f>
        <v/>
      </c>
      <c r="S19" s="45" t="str">
        <f>IF(R19="",IF(WEEKDAY(R17,1)=MOD(startday,7)+1,R17,""),R19+1)</f>
        <v/>
      </c>
      <c r="T19" s="16" t="str">
        <f>IF(S19="",IF(WEEKDAY(R17,1)=MOD(startday+1,7)+1,R17,""),S19+1)</f>
        <v/>
      </c>
      <c r="U19" s="16" t="str">
        <f>IF(T19="",IF(WEEKDAY(R17,1)=MOD(startday+2,7)+1,R17,""),T19+1)</f>
        <v/>
      </c>
      <c r="V19" s="16">
        <f>IF(U19="",IF(WEEKDAY(R17,1)=MOD(startday+3,7)+1,R17,""),U19+1)</f>
        <v>45323</v>
      </c>
      <c r="W19" s="97">
        <f>IF(V19="",IF(WEEKDAY(R17,1)=MOD(startday+4,7)+1,R17,""),V19+1)</f>
        <v>45324</v>
      </c>
      <c r="X19" s="21">
        <f>IF(W19="",IF(WEEKDAY(R17,1)=MOD(startday+5,7)+1,R17,""),W19+1)</f>
        <v>45325</v>
      </c>
    </row>
    <row r="20" spans="2:32" s="3" customFormat="1" ht="12" customHeight="1" thickBot="1" x14ac:dyDescent="0.25">
      <c r="B20" s="20">
        <f>IF(H19="","",IF(MONTH(H19+1)&lt;&gt;MONTH(H19),"",H19+1))</f>
        <v>45144</v>
      </c>
      <c r="C20" s="16">
        <f>IF(B20="","",IF(MONTH(B20+1)&lt;&gt;MONTH(B20),"",B20+1))</f>
        <v>45145</v>
      </c>
      <c r="D20" s="16">
        <f t="shared" ref="D20:D24" si="10">IF(C20="","",IF(MONTH(C20+1)&lt;&gt;MONTH(C20),"",C20+1))</f>
        <v>45146</v>
      </c>
      <c r="E20" s="16">
        <f>IF(D20="","",IF(MONTH(D20+1)&lt;&gt;MONTH(D20),"",D20+1))</f>
        <v>45147</v>
      </c>
      <c r="F20" s="16">
        <f t="shared" ref="F20:F24" si="11">IF(E20="","",IF(MONTH(E20+1)&lt;&gt;MONTH(E20),"",E20+1))</f>
        <v>45148</v>
      </c>
      <c r="G20" s="16">
        <f t="shared" ref="G20:G24" si="12">IF(F20="","",IF(MONTH(F20+1)&lt;&gt;MONTH(F20),"",F20+1))</f>
        <v>45149</v>
      </c>
      <c r="H20" s="21">
        <f t="shared" ref="H20:H24" si="13">IF(G20="","",IF(MONTH(G20+1)&lt;&gt;MONTH(G20),"",G20+1))</f>
        <v>45150</v>
      </c>
      <c r="I20" s="17"/>
      <c r="J20" s="36" t="s">
        <v>64</v>
      </c>
      <c r="K20" s="37"/>
      <c r="L20" s="37"/>
      <c r="M20" s="37"/>
      <c r="N20" s="37"/>
      <c r="O20" s="37"/>
      <c r="P20" s="38" t="s">
        <v>37</v>
      </c>
      <c r="Q20" s="17"/>
      <c r="R20" s="20">
        <f>IF(X19="","",IF(MONTH(X19+1)&lt;&gt;MONTH(X19),"",X19+1))</f>
        <v>45326</v>
      </c>
      <c r="S20" s="16">
        <f>IF(R20="","",IF(MONTH(R20+1)&lt;&gt;MONTH(R20),"",R20+1))</f>
        <v>45327</v>
      </c>
      <c r="T20" s="16">
        <f t="shared" ref="T20:T24" si="14">IF(S20="","",IF(MONTH(S20+1)&lt;&gt;MONTH(S20),"",S20+1))</f>
        <v>45328</v>
      </c>
      <c r="U20" s="16">
        <f>IF(T20="","",IF(MONTH(T20+1)&lt;&gt;MONTH(T20),"",T20+1))</f>
        <v>45329</v>
      </c>
      <c r="V20" s="16">
        <f t="shared" ref="V20:V24" si="15">IF(U20="","",IF(MONTH(U20+1)&lt;&gt;MONTH(U20),"",U20+1))</f>
        <v>45330</v>
      </c>
      <c r="W20" s="87">
        <f t="shared" ref="W20:W24" si="16">IF(V20="","",IF(MONTH(V20+1)&lt;&gt;MONTH(V20),"",V20+1))</f>
        <v>45331</v>
      </c>
      <c r="X20" s="21">
        <f t="shared" ref="X20:X24" si="17">IF(W20="","",IF(MONTH(W20+1)&lt;&gt;MONTH(W20),"",W20+1))</f>
        <v>45332</v>
      </c>
    </row>
    <row r="21" spans="2:32" s="3" customFormat="1" ht="13.5" thickTop="1" thickBot="1" x14ac:dyDescent="0.25">
      <c r="B21" s="20">
        <f t="shared" ref="B21:B24" si="18">IF(H20="","",IF(MONTH(H20+1)&lt;&gt;MONTH(H20),"",H20+1))</f>
        <v>45151</v>
      </c>
      <c r="C21" s="16">
        <f t="shared" ref="C21:C24" si="19">IF(B21="","",IF(MONTH(B21+1)&lt;&gt;MONTH(B21),"",B21+1))</f>
        <v>45152</v>
      </c>
      <c r="D21" s="16">
        <f t="shared" si="10"/>
        <v>45153</v>
      </c>
      <c r="E21" s="92">
        <f t="shared" ref="E21:E24" si="20">IF(D21="","",IF(MONTH(D21+1)&lt;&gt;MONTH(D21),"",D21+1))</f>
        <v>45154</v>
      </c>
      <c r="F21" s="93">
        <f t="shared" si="11"/>
        <v>45155</v>
      </c>
      <c r="G21" s="94">
        <f t="shared" si="12"/>
        <v>45156</v>
      </c>
      <c r="H21" s="21">
        <f t="shared" si="13"/>
        <v>45157</v>
      </c>
      <c r="I21" s="17"/>
      <c r="J21" s="36" t="s">
        <v>44</v>
      </c>
      <c r="K21" s="37"/>
      <c r="L21" s="37"/>
      <c r="M21" s="37"/>
      <c r="N21" s="37"/>
      <c r="O21" s="37"/>
      <c r="P21" s="38" t="s">
        <v>14</v>
      </c>
      <c r="Q21" s="17"/>
      <c r="R21" s="20">
        <f t="shared" ref="R21:R24" si="21">IF(X20="","",IF(MONTH(X20+1)&lt;&gt;MONTH(X20),"",X20+1))</f>
        <v>45333</v>
      </c>
      <c r="S21" s="16">
        <f t="shared" ref="S21:S24" si="22">IF(R21="","",IF(MONTH(R21+1)&lt;&gt;MONTH(R21),"",R21+1))</f>
        <v>45334</v>
      </c>
      <c r="T21" s="16">
        <f t="shared" si="14"/>
        <v>45335</v>
      </c>
      <c r="U21" s="16">
        <f t="shared" ref="U21:U24" si="23">IF(T21="","",IF(MONTH(T21+1)&lt;&gt;MONTH(T21),"",T21+1))</f>
        <v>45336</v>
      </c>
      <c r="V21" s="16">
        <f t="shared" si="15"/>
        <v>45337</v>
      </c>
      <c r="W21" s="95">
        <f t="shared" si="16"/>
        <v>45338</v>
      </c>
      <c r="X21" s="21">
        <f t="shared" si="17"/>
        <v>45339</v>
      </c>
      <c r="Z21" s="46"/>
      <c r="AA21" s="46"/>
      <c r="AB21" s="46"/>
      <c r="AC21" s="46"/>
      <c r="AD21" s="46"/>
      <c r="AE21" s="46"/>
      <c r="AF21" s="46"/>
    </row>
    <row r="22" spans="2:32" s="3" customFormat="1" thickTop="1" x14ac:dyDescent="0.2">
      <c r="B22" s="20">
        <f t="shared" si="18"/>
        <v>45158</v>
      </c>
      <c r="C22" s="16">
        <f t="shared" si="19"/>
        <v>45159</v>
      </c>
      <c r="D22" s="16">
        <f t="shared" si="10"/>
        <v>45160</v>
      </c>
      <c r="E22" s="16">
        <f t="shared" si="20"/>
        <v>45161</v>
      </c>
      <c r="F22" s="16">
        <f t="shared" si="11"/>
        <v>45162</v>
      </c>
      <c r="G22" s="16">
        <f t="shared" si="12"/>
        <v>45163</v>
      </c>
      <c r="H22" s="21">
        <f t="shared" si="13"/>
        <v>45164</v>
      </c>
      <c r="I22" s="17"/>
      <c r="J22" s="36" t="s">
        <v>45</v>
      </c>
      <c r="K22" s="37"/>
      <c r="L22" s="37"/>
      <c r="M22" s="37"/>
      <c r="N22" s="37"/>
      <c r="O22" s="37"/>
      <c r="P22" s="38" t="s">
        <v>3</v>
      </c>
      <c r="Q22" s="17"/>
      <c r="R22" s="20">
        <f t="shared" si="21"/>
        <v>45340</v>
      </c>
      <c r="S22" s="40">
        <f t="shared" si="22"/>
        <v>45341</v>
      </c>
      <c r="T22" s="16">
        <f t="shared" si="14"/>
        <v>45342</v>
      </c>
      <c r="U22" s="16">
        <f t="shared" si="23"/>
        <v>45343</v>
      </c>
      <c r="V22" s="16">
        <f t="shared" si="15"/>
        <v>45344</v>
      </c>
      <c r="W22" s="87">
        <f t="shared" si="16"/>
        <v>45345</v>
      </c>
      <c r="X22" s="21">
        <f t="shared" si="17"/>
        <v>45346</v>
      </c>
    </row>
    <row r="23" spans="2:32" s="3" customFormat="1" ht="12" customHeight="1" x14ac:dyDescent="0.2">
      <c r="B23" s="20">
        <f t="shared" si="18"/>
        <v>45165</v>
      </c>
      <c r="C23" s="68">
        <f t="shared" si="19"/>
        <v>45166</v>
      </c>
      <c r="D23" s="16">
        <f t="shared" si="10"/>
        <v>45167</v>
      </c>
      <c r="E23" s="16">
        <f t="shared" si="20"/>
        <v>45168</v>
      </c>
      <c r="F23" s="16">
        <f t="shared" si="11"/>
        <v>45169</v>
      </c>
      <c r="G23" s="45" t="str">
        <f t="shared" si="12"/>
        <v/>
      </c>
      <c r="H23" s="51" t="str">
        <f t="shared" si="13"/>
        <v/>
      </c>
      <c r="I23" s="52"/>
      <c r="J23" s="96" t="s">
        <v>65</v>
      </c>
      <c r="K23" s="37"/>
      <c r="L23" s="37"/>
      <c r="M23" s="37"/>
      <c r="N23" s="37"/>
      <c r="O23" s="37"/>
      <c r="P23" s="38" t="s">
        <v>37</v>
      </c>
      <c r="Q23" s="73"/>
      <c r="R23" s="20">
        <f t="shared" si="21"/>
        <v>45347</v>
      </c>
      <c r="S23" s="16">
        <f t="shared" si="22"/>
        <v>45348</v>
      </c>
      <c r="T23" s="16">
        <f t="shared" si="14"/>
        <v>45349</v>
      </c>
      <c r="U23" s="16">
        <f t="shared" si="23"/>
        <v>45350</v>
      </c>
      <c r="V23" s="16">
        <f t="shared" si="15"/>
        <v>45351</v>
      </c>
      <c r="W23" s="16" t="str">
        <f t="shared" si="16"/>
        <v/>
      </c>
      <c r="X23" s="21" t="str">
        <f t="shared" si="17"/>
        <v/>
      </c>
    </row>
    <row r="24" spans="2:32" s="3" customFormat="1" ht="12" x14ac:dyDescent="0.2">
      <c r="B24" s="50" t="str">
        <f t="shared" si="18"/>
        <v/>
      </c>
      <c r="C24" s="45" t="str">
        <f t="shared" si="19"/>
        <v/>
      </c>
      <c r="D24" s="45" t="str">
        <f t="shared" si="10"/>
        <v/>
      </c>
      <c r="E24" s="45" t="str">
        <f t="shared" si="20"/>
        <v/>
      </c>
      <c r="F24" s="45" t="str">
        <f t="shared" si="11"/>
        <v/>
      </c>
      <c r="G24" s="45" t="str">
        <f t="shared" si="12"/>
        <v/>
      </c>
      <c r="H24" s="51" t="str">
        <f t="shared" si="13"/>
        <v/>
      </c>
      <c r="I24" s="17"/>
      <c r="J24" s="36" t="s">
        <v>73</v>
      </c>
      <c r="K24" s="37"/>
      <c r="L24" s="37"/>
      <c r="M24" s="37"/>
      <c r="N24" s="37"/>
      <c r="O24" s="37"/>
      <c r="P24" s="38" t="s">
        <v>46</v>
      </c>
      <c r="Q24" s="17"/>
      <c r="R24" s="20" t="str">
        <f t="shared" si="21"/>
        <v/>
      </c>
      <c r="S24" s="16" t="str">
        <f t="shared" si="22"/>
        <v/>
      </c>
      <c r="T24" s="16" t="str">
        <f t="shared" si="14"/>
        <v/>
      </c>
      <c r="U24" s="16" t="str">
        <f t="shared" si="23"/>
        <v/>
      </c>
      <c r="V24" s="16" t="str">
        <f t="shared" si="15"/>
        <v/>
      </c>
      <c r="W24" s="16" t="str">
        <f t="shared" si="16"/>
        <v/>
      </c>
      <c r="X24" s="21" t="str">
        <f t="shared" si="17"/>
        <v/>
      </c>
    </row>
    <row r="25" spans="2:32" s="3" customFormat="1" ht="12" customHeight="1" x14ac:dyDescent="0.2">
      <c r="B25" s="99">
        <f>DATE(YEAR(B17+35),MONTH(B17+35),1)</f>
        <v>45170</v>
      </c>
      <c r="C25" s="100"/>
      <c r="D25" s="100"/>
      <c r="E25" s="100"/>
      <c r="F25" s="54"/>
      <c r="G25" s="54"/>
      <c r="H25" s="55" t="s">
        <v>32</v>
      </c>
      <c r="I25" s="17"/>
      <c r="J25" s="36" t="s">
        <v>66</v>
      </c>
      <c r="K25" s="37"/>
      <c r="L25" s="37"/>
      <c r="M25" s="37"/>
      <c r="N25" s="37"/>
      <c r="O25" s="37"/>
      <c r="P25" s="38" t="s">
        <v>37</v>
      </c>
      <c r="Q25" s="52"/>
      <c r="R25" s="99">
        <f>DATE(YEAR(R17+35),MONTH(R17+35),1)</f>
        <v>45352</v>
      </c>
      <c r="S25" s="100"/>
      <c r="T25" s="100"/>
      <c r="U25" s="100"/>
      <c r="V25" s="54"/>
      <c r="W25" s="54"/>
      <c r="X25" s="55" t="s">
        <v>33</v>
      </c>
    </row>
    <row r="26" spans="2:32" s="3" customFormat="1" ht="12" customHeight="1" x14ac:dyDescent="0.2">
      <c r="B26" s="13" t="str">
        <f>CHOOSE(1+MOD(startday+1-2,7),"S","M","T","W","T","F","S")</f>
        <v>S</v>
      </c>
      <c r="C26" s="33" t="str">
        <f>CHOOSE(1+MOD(startday+2-2,7),"S","M","T","W","T","F","S")</f>
        <v>M</v>
      </c>
      <c r="D26" s="33" t="str">
        <f>CHOOSE(1+MOD(startday+3-2,7),"S","M","T","W","T","F","S")</f>
        <v>T</v>
      </c>
      <c r="E26" s="33" t="str">
        <f>CHOOSE(1+MOD(startday+4-2,7),"S","M","T","W","T","F","S")</f>
        <v>W</v>
      </c>
      <c r="F26" s="33" t="str">
        <f>CHOOSE(1+MOD(startday+5-2,7),"S","M","T","W","T","F","S")</f>
        <v>T</v>
      </c>
      <c r="G26" s="33" t="str">
        <f>CHOOSE(1+MOD(startday+6-2,7),"S","M","T","W","T","F","S")</f>
        <v>F</v>
      </c>
      <c r="H26" s="14" t="str">
        <f>CHOOSE(1+MOD(startday+7-2,7),"S","M","T","W","T","F","S")</f>
        <v>S</v>
      </c>
      <c r="I26" s="17"/>
      <c r="J26" s="36" t="s">
        <v>67</v>
      </c>
      <c r="K26" s="37"/>
      <c r="L26" s="37"/>
      <c r="M26" s="37"/>
      <c r="N26" s="37"/>
      <c r="O26" s="37"/>
      <c r="P26" s="38" t="s">
        <v>37</v>
      </c>
      <c r="Q26" s="17"/>
      <c r="R26" s="13" t="str">
        <f>CHOOSE(1+MOD(startday+1-2,7),"S","M","T","W","T","F","S")</f>
        <v>S</v>
      </c>
      <c r="S26" s="33" t="str">
        <f>CHOOSE(1+MOD(startday+2-2,7),"S","M","T","W","T","F","S")</f>
        <v>M</v>
      </c>
      <c r="T26" s="33" t="str">
        <f>CHOOSE(1+MOD(startday+3-2,7),"S","M","T","W","T","F","S")</f>
        <v>T</v>
      </c>
      <c r="U26" s="33" t="str">
        <f>CHOOSE(1+MOD(startday+4-2,7),"S","M","T","W","T","F","S")</f>
        <v>W</v>
      </c>
      <c r="V26" s="33" t="str">
        <f>CHOOSE(1+MOD(startday+5-2,7),"S","M","T","W","T","F","S")</f>
        <v>T</v>
      </c>
      <c r="W26" s="33" t="str">
        <f>CHOOSE(1+MOD(startday+6-2,7),"S","M","T","W","T","F","S")</f>
        <v>F</v>
      </c>
      <c r="X26" s="14" t="str">
        <f>CHOOSE(1+MOD(startday+7-2,7),"S","M","T","W","T","F","S")</f>
        <v>S</v>
      </c>
    </row>
    <row r="27" spans="2:32" s="3" customFormat="1" ht="12" x14ac:dyDescent="0.2">
      <c r="B27" s="20" t="str">
        <f>IF(WEEKDAY(B25,1)=startday,B25,"")</f>
        <v/>
      </c>
      <c r="C27" s="16" t="str">
        <f>IF(B27="",IF(WEEKDAY(B25,1)=MOD(startday,7)+1,B25,""),B27+1)</f>
        <v/>
      </c>
      <c r="D27" s="16" t="str">
        <f>IF(C27="",IF(WEEKDAY(B25,1)=MOD(startday+1,7)+1,B25,""),C27+1)</f>
        <v/>
      </c>
      <c r="E27" s="16" t="str">
        <f>IF(D27="",IF(WEEKDAY(B25,1)=MOD(startday+2,7)+1,B25,""),D27+1)</f>
        <v/>
      </c>
      <c r="F27" s="45" t="str">
        <f>IF(E27="",IF(WEEKDAY(B25,1)=MOD(startday+3,7)+1,B25,""),E27+1)</f>
        <v/>
      </c>
      <c r="G27" s="87">
        <f>IF(F27="",IF(WEEKDAY(B25,1)=MOD(startday+4,7)+1,B25,""),F27+1)</f>
        <v>45170</v>
      </c>
      <c r="H27" s="21">
        <f>IF(G27="",IF(WEEKDAY(B25,1)=MOD(startday+5,7)+1,B25,""),G27+1)</f>
        <v>45171</v>
      </c>
      <c r="I27" s="17"/>
      <c r="J27" s="36" t="s">
        <v>57</v>
      </c>
      <c r="K27" s="37"/>
      <c r="L27" s="37"/>
      <c r="M27" s="37"/>
      <c r="N27" s="37"/>
      <c r="O27" s="37"/>
      <c r="P27" s="38" t="s">
        <v>4</v>
      </c>
      <c r="Q27" s="17"/>
      <c r="R27" s="20" t="str">
        <f>IF(WEEKDAY(R25,1)=startday,R25,"")</f>
        <v/>
      </c>
      <c r="S27" s="16" t="str">
        <f>IF(R27="",IF(WEEKDAY(R25,1)=MOD(startday,7)+1,R25,""),R27+1)</f>
        <v/>
      </c>
      <c r="T27" s="16" t="str">
        <f>IF(S27="",IF(WEEKDAY(R25,1)=MOD(startday+1,7)+1,R25,""),S27+1)</f>
        <v/>
      </c>
      <c r="U27" s="16" t="str">
        <f>IF(T27="",IF(WEEKDAY(R25,1)=MOD(startday+2,7)+1,R25,""),T27+1)</f>
        <v/>
      </c>
      <c r="V27" s="45" t="str">
        <f>IF(U27="",IF(WEEKDAY(R25,1)=MOD(startday+3,7)+1,R25,""),U27+1)</f>
        <v/>
      </c>
      <c r="W27" s="87">
        <f>IF(V27="",IF(WEEKDAY(R25,1)=MOD(startday+4,7)+1,R25,""),V27+1)</f>
        <v>45352</v>
      </c>
      <c r="X27" s="21">
        <f>IF(W27="",IF(WEEKDAY(R25,1)=MOD(startday+5,7)+1,R25,""),W27+1)</f>
        <v>45353</v>
      </c>
    </row>
    <row r="28" spans="2:32" s="3" customFormat="1" thickBot="1" x14ac:dyDescent="0.25">
      <c r="B28" s="20">
        <f>IF(H27="","",IF(MONTH(H27+1)&lt;&gt;MONTH(H27),"",H27+1))</f>
        <v>45172</v>
      </c>
      <c r="C28" s="80">
        <f>IF(B28="","",IF(MONTH(B28+1)&lt;&gt;MONTH(B28),"",B28+1))</f>
        <v>45173</v>
      </c>
      <c r="D28" s="16">
        <f t="shared" ref="D28:D32" si="24">IF(C28="","",IF(MONTH(C28+1)&lt;&gt;MONTH(C28),"",C28+1))</f>
        <v>45174</v>
      </c>
      <c r="E28" s="16">
        <f>IF(D28="","",IF(MONTH(D28+1)&lt;&gt;MONTH(D28),"",D28+1))</f>
        <v>45175</v>
      </c>
      <c r="F28" s="16">
        <f t="shared" ref="F28:F32" si="25">IF(E28="","",IF(MONTH(E28+1)&lt;&gt;MONTH(E28),"",E28+1))</f>
        <v>45176</v>
      </c>
      <c r="G28" s="87">
        <f t="shared" ref="G28:G32" si="26">IF(F28="","",IF(MONTH(F28+1)&lt;&gt;MONTH(F28),"",F28+1))</f>
        <v>45177</v>
      </c>
      <c r="H28" s="21">
        <f t="shared" ref="H28:H32" si="27">IF(G28="","",IF(MONTH(G28+1)&lt;&gt;MONTH(G28),"",G28+1))</f>
        <v>45178</v>
      </c>
      <c r="I28" s="17"/>
      <c r="J28" s="36" t="s">
        <v>68</v>
      </c>
      <c r="K28" s="37"/>
      <c r="L28" s="37"/>
      <c r="M28" s="37"/>
      <c r="N28" s="37"/>
      <c r="O28" s="37"/>
      <c r="P28" s="38" t="s">
        <v>37</v>
      </c>
      <c r="Q28" s="17"/>
      <c r="R28" s="20">
        <f>IF(X27="","",IF(MONTH(X27+1)&lt;&gt;MONTH(X27),"",X27+1))</f>
        <v>45354</v>
      </c>
      <c r="S28" s="16">
        <f>IF(R28="","",IF(MONTH(R28+1)&lt;&gt;MONTH(R28),"",R28+1))</f>
        <v>45355</v>
      </c>
      <c r="T28" s="16">
        <f t="shared" ref="T28:T32" si="28">IF(S28="","",IF(MONTH(S28+1)&lt;&gt;MONTH(S28),"",S28+1))</f>
        <v>45356</v>
      </c>
      <c r="U28" s="16">
        <f>IF(T28="","",IF(MONTH(T28+1)&lt;&gt;MONTH(T28),"",T28+1))</f>
        <v>45357</v>
      </c>
      <c r="V28" s="16">
        <f t="shared" ref="V28:V32" si="29">IF(U28="","",IF(MONTH(U28+1)&lt;&gt;MONTH(U28),"",U28+1))</f>
        <v>45358</v>
      </c>
      <c r="W28" s="87">
        <f t="shared" ref="W28:W32" si="30">IF(V28="","",IF(MONTH(V28+1)&lt;&gt;MONTH(V28),"",V28+1))</f>
        <v>45359</v>
      </c>
      <c r="X28" s="21">
        <f t="shared" ref="X28:X32" si="31">IF(W28="","",IF(MONTH(W28+1)&lt;&gt;MONTH(W28),"",W28+1))</f>
        <v>45360</v>
      </c>
    </row>
    <row r="29" spans="2:32" s="3" customFormat="1" ht="12" customHeight="1" thickTop="1" thickBot="1" x14ac:dyDescent="0.25">
      <c r="B29" s="20">
        <f t="shared" ref="B29:B32" si="32">IF(H28="","",IF(MONTH(H28+1)&lt;&gt;MONTH(H28),"",H28+1))</f>
        <v>45179</v>
      </c>
      <c r="C29" s="16">
        <f t="shared" ref="C29:C32" si="33">IF(B29="","",IF(MONTH(B29+1)&lt;&gt;MONTH(B29),"",B29+1))</f>
        <v>45180</v>
      </c>
      <c r="D29" s="16">
        <f t="shared" si="24"/>
        <v>45181</v>
      </c>
      <c r="E29" s="16">
        <f t="shared" ref="E29:E32" si="34">IF(D29="","",IF(MONTH(D29+1)&lt;&gt;MONTH(D29),"",D29+1))</f>
        <v>45182</v>
      </c>
      <c r="F29" s="16">
        <f t="shared" si="25"/>
        <v>45183</v>
      </c>
      <c r="G29" s="95">
        <f t="shared" si="26"/>
        <v>45184</v>
      </c>
      <c r="H29" s="21">
        <f t="shared" si="27"/>
        <v>45185</v>
      </c>
      <c r="I29" s="17"/>
      <c r="J29" s="36" t="s">
        <v>69</v>
      </c>
      <c r="K29" s="37"/>
      <c r="L29" s="37"/>
      <c r="M29" s="37"/>
      <c r="N29" s="37"/>
      <c r="O29" s="37"/>
      <c r="P29" s="38" t="s">
        <v>37</v>
      </c>
      <c r="Q29" s="17"/>
      <c r="R29" s="20">
        <f t="shared" ref="R29:R32" si="35">IF(X28="","",IF(MONTH(X28+1)&lt;&gt;MONTH(X28),"",X28+1))</f>
        <v>45361</v>
      </c>
      <c r="S29" s="16">
        <f t="shared" ref="S29:S32" si="36">IF(R29="","",IF(MONTH(R29+1)&lt;&gt;MONTH(R29),"",R29+1))</f>
        <v>45362</v>
      </c>
      <c r="T29" s="16">
        <f t="shared" si="28"/>
        <v>45363</v>
      </c>
      <c r="U29" s="16">
        <f t="shared" ref="U29:U32" si="37">IF(T29="","",IF(MONTH(T29+1)&lt;&gt;MONTH(T29),"",T29+1))</f>
        <v>45364</v>
      </c>
      <c r="V29" s="16">
        <f t="shared" si="29"/>
        <v>45365</v>
      </c>
      <c r="W29" s="95">
        <f t="shared" si="30"/>
        <v>45366</v>
      </c>
      <c r="X29" s="21">
        <f t="shared" si="31"/>
        <v>45367</v>
      </c>
    </row>
    <row r="30" spans="2:32" s="3" customFormat="1" thickTop="1" x14ac:dyDescent="0.2">
      <c r="B30" s="20">
        <f t="shared" si="32"/>
        <v>45186</v>
      </c>
      <c r="C30" s="16">
        <f t="shared" si="33"/>
        <v>45187</v>
      </c>
      <c r="D30" s="16">
        <f t="shared" si="24"/>
        <v>45188</v>
      </c>
      <c r="E30" s="16">
        <f t="shared" si="34"/>
        <v>45189</v>
      </c>
      <c r="F30" s="16">
        <f t="shared" si="25"/>
        <v>45190</v>
      </c>
      <c r="G30" s="87">
        <f t="shared" si="26"/>
        <v>45191</v>
      </c>
      <c r="H30" s="21">
        <f t="shared" si="27"/>
        <v>45192</v>
      </c>
      <c r="I30" s="17"/>
      <c r="J30" s="36" t="s">
        <v>47</v>
      </c>
      <c r="K30" s="37"/>
      <c r="L30" s="37"/>
      <c r="M30" s="37"/>
      <c r="N30" s="37"/>
      <c r="O30" s="37"/>
      <c r="P30" s="38" t="s">
        <v>5</v>
      </c>
      <c r="Q30" s="17"/>
      <c r="R30" s="20">
        <f t="shared" si="35"/>
        <v>45368</v>
      </c>
      <c r="S30" s="16">
        <f t="shared" si="36"/>
        <v>45369</v>
      </c>
      <c r="T30" s="16">
        <f t="shared" si="28"/>
        <v>45370</v>
      </c>
      <c r="U30" s="16">
        <f t="shared" si="37"/>
        <v>45371</v>
      </c>
      <c r="V30" s="16">
        <f t="shared" si="29"/>
        <v>45372</v>
      </c>
      <c r="W30" s="87">
        <f t="shared" si="30"/>
        <v>45373</v>
      </c>
      <c r="X30" s="21">
        <f t="shared" si="31"/>
        <v>45374</v>
      </c>
    </row>
    <row r="31" spans="2:32" s="3" customFormat="1" ht="12" x14ac:dyDescent="0.2">
      <c r="B31" s="20">
        <f t="shared" si="32"/>
        <v>45193</v>
      </c>
      <c r="C31" s="16">
        <f t="shared" si="33"/>
        <v>45194</v>
      </c>
      <c r="D31" s="16">
        <f t="shared" si="24"/>
        <v>45195</v>
      </c>
      <c r="E31" s="16">
        <f t="shared" si="34"/>
        <v>45196</v>
      </c>
      <c r="F31" s="16">
        <f t="shared" si="25"/>
        <v>45197</v>
      </c>
      <c r="G31" s="87">
        <f t="shared" si="26"/>
        <v>45198</v>
      </c>
      <c r="H31" s="21">
        <f t="shared" si="27"/>
        <v>45199</v>
      </c>
      <c r="I31" s="17"/>
      <c r="J31" s="69" t="s">
        <v>58</v>
      </c>
      <c r="K31" s="70"/>
      <c r="L31" s="70"/>
      <c r="M31" s="70"/>
      <c r="N31" s="70"/>
      <c r="O31" s="70"/>
      <c r="P31" s="71" t="s">
        <v>6</v>
      </c>
      <c r="Q31" s="17"/>
      <c r="R31" s="20">
        <f t="shared" si="35"/>
        <v>45375</v>
      </c>
      <c r="S31" s="16">
        <f t="shared" si="36"/>
        <v>45376</v>
      </c>
      <c r="T31" s="16">
        <f t="shared" si="28"/>
        <v>45377</v>
      </c>
      <c r="U31" s="16">
        <f t="shared" si="37"/>
        <v>45378</v>
      </c>
      <c r="V31" s="16">
        <f t="shared" si="29"/>
        <v>45379</v>
      </c>
      <c r="W31" s="87">
        <f t="shared" si="30"/>
        <v>45380</v>
      </c>
      <c r="X31" s="21">
        <f t="shared" si="31"/>
        <v>45381</v>
      </c>
    </row>
    <row r="32" spans="2:32" s="3" customFormat="1" ht="12" x14ac:dyDescent="0.2">
      <c r="B32" s="20" t="str">
        <f t="shared" si="32"/>
        <v/>
      </c>
      <c r="C32" s="16" t="str">
        <f t="shared" si="33"/>
        <v/>
      </c>
      <c r="D32" s="16" t="str">
        <f t="shared" si="24"/>
        <v/>
      </c>
      <c r="E32" s="16" t="str">
        <f t="shared" si="34"/>
        <v/>
      </c>
      <c r="F32" s="16" t="str">
        <f t="shared" si="25"/>
        <v/>
      </c>
      <c r="G32" s="16" t="str">
        <f t="shared" si="26"/>
        <v/>
      </c>
      <c r="H32" s="21" t="str">
        <f t="shared" si="27"/>
        <v/>
      </c>
      <c r="I32" s="17"/>
      <c r="J32" s="66" t="s">
        <v>41</v>
      </c>
      <c r="K32" s="64"/>
      <c r="L32" s="64"/>
      <c r="M32" s="64"/>
      <c r="N32" s="64"/>
      <c r="O32" s="64"/>
      <c r="P32" s="65" t="s">
        <v>35</v>
      </c>
      <c r="Q32" s="17"/>
      <c r="R32" s="20">
        <f t="shared" si="35"/>
        <v>45382</v>
      </c>
      <c r="S32" s="16" t="str">
        <f t="shared" si="36"/>
        <v/>
      </c>
      <c r="T32" s="16" t="str">
        <f t="shared" si="28"/>
        <v/>
      </c>
      <c r="U32" s="16" t="str">
        <f t="shared" si="37"/>
        <v/>
      </c>
      <c r="V32" s="16" t="str">
        <f t="shared" si="29"/>
        <v/>
      </c>
      <c r="W32" s="16" t="str">
        <f t="shared" si="30"/>
        <v/>
      </c>
      <c r="X32" s="21" t="str">
        <f t="shared" si="31"/>
        <v/>
      </c>
    </row>
    <row r="33" spans="2:26" s="3" customFormat="1" ht="12" x14ac:dyDescent="0.2">
      <c r="B33" s="99">
        <f>DATE(YEAR(B25+35),MONTH(B25+35),1)</f>
        <v>45200</v>
      </c>
      <c r="C33" s="100"/>
      <c r="D33" s="100"/>
      <c r="E33" s="100"/>
      <c r="F33" s="54"/>
      <c r="G33" s="54"/>
      <c r="H33" s="55" t="s">
        <v>39</v>
      </c>
      <c r="I33" s="17"/>
      <c r="Q33" s="17"/>
      <c r="R33" s="99">
        <f>DATE(YEAR(R25+35),MONTH(R25+35),1)</f>
        <v>45383</v>
      </c>
      <c r="S33" s="100"/>
      <c r="T33" s="100"/>
      <c r="U33" s="100"/>
      <c r="V33" s="54"/>
      <c r="W33" s="54"/>
      <c r="X33" s="55" t="s">
        <v>55</v>
      </c>
    </row>
    <row r="34" spans="2:26" s="3" customFormat="1" ht="12" x14ac:dyDescent="0.2">
      <c r="B34" s="13" t="str">
        <f>CHOOSE(1+MOD(startday+1-2,7),"S","M","T","W","T","F","S")</f>
        <v>S</v>
      </c>
      <c r="C34" s="33" t="str">
        <f>CHOOSE(1+MOD(startday+2-2,7),"S","M","T","W","T","F","S")</f>
        <v>M</v>
      </c>
      <c r="D34" s="33" t="str">
        <f>CHOOSE(1+MOD(startday+3-2,7),"S","M","T","W","T","F","S")</f>
        <v>T</v>
      </c>
      <c r="E34" s="33" t="str">
        <f>CHOOSE(1+MOD(startday+4-2,7),"S","M","T","W","T","F","S")</f>
        <v>W</v>
      </c>
      <c r="F34" s="33" t="str">
        <f>CHOOSE(1+MOD(startday+5-2,7),"S","M","T","W","T","F","S")</f>
        <v>T</v>
      </c>
      <c r="G34" s="33" t="str">
        <f>CHOOSE(1+MOD(startday+6-2,7),"S","M","T","W","T","F","S")</f>
        <v>F</v>
      </c>
      <c r="H34" s="14" t="str">
        <f>CHOOSE(1+MOD(startday+7-2,7),"S","M","T","W","T","F","S")</f>
        <v>S</v>
      </c>
      <c r="I34" s="17"/>
      <c r="Q34" s="17"/>
      <c r="R34" s="13" t="str">
        <f>CHOOSE(1+MOD(startday+1-2,7),"S","M","T","W","T","F","S")</f>
        <v>S</v>
      </c>
      <c r="S34" s="33" t="str">
        <f>CHOOSE(1+MOD(startday+2-2,7),"S","M","T","W","T","F","S")</f>
        <v>M</v>
      </c>
      <c r="T34" s="33" t="str">
        <f>CHOOSE(1+MOD(startday+3-2,7),"S","M","T","W","T","F","S")</f>
        <v>T</v>
      </c>
      <c r="U34" s="33" t="str">
        <f>CHOOSE(1+MOD(startday+4-2,7),"S","M","T","W","T","F","S")</f>
        <v>W</v>
      </c>
      <c r="V34" s="33" t="str">
        <f>CHOOSE(1+MOD(startday+5-2,7),"S","M","T","W","T","F","S")</f>
        <v>T</v>
      </c>
      <c r="W34" s="33" t="str">
        <f>CHOOSE(1+MOD(startday+6-2,7),"S","M","T","W","T","F","S")</f>
        <v>F</v>
      </c>
      <c r="X34" s="14" t="str">
        <f>CHOOSE(1+MOD(startday+7-2,7),"S","M","T","W","T","F","S")</f>
        <v>S</v>
      </c>
      <c r="Z34" s="81"/>
    </row>
    <row r="35" spans="2:26" s="3" customFormat="1" ht="12" x14ac:dyDescent="0.2">
      <c r="B35" s="20">
        <f>IF(WEEKDAY(B33,1)=startday,B33,"")</f>
        <v>45200</v>
      </c>
      <c r="C35" s="16">
        <f>IF(B35="",IF(WEEKDAY(B33,1)=MOD(startday,7)+1,B33,""),B35+1)</f>
        <v>45201</v>
      </c>
      <c r="D35" s="16">
        <f>IF(C35="",IF(WEEKDAY(B33,1)=MOD(startday+1,7)+1,B33,""),C35+1)</f>
        <v>45202</v>
      </c>
      <c r="E35" s="45">
        <f>IF(D35="",IF(WEEKDAY(B33,1)=MOD(startday+2,7)+1,B33,""),D35+1)</f>
        <v>45203</v>
      </c>
      <c r="F35" s="45">
        <f>IF(E35="",IF(WEEKDAY(B33,1)=MOD(startday+3,7)+1,B33,""),E35+1)</f>
        <v>45204</v>
      </c>
      <c r="G35" s="87">
        <f>IF(F35="",IF(WEEKDAY(B33,1)=MOD(startday+4,7)+1,B33,""),F35+1)</f>
        <v>45205</v>
      </c>
      <c r="H35" s="21">
        <f>IF(G35="",IF(WEEKDAY(B33,1)=MOD(startday+5,7)+1,B33,""),G35+1)</f>
        <v>45206</v>
      </c>
      <c r="I35" s="17"/>
      <c r="J35" s="69" t="s">
        <v>59</v>
      </c>
      <c r="K35" s="70"/>
      <c r="L35" s="70"/>
      <c r="M35" s="70"/>
      <c r="N35" s="70"/>
      <c r="O35" s="70"/>
      <c r="P35" s="71"/>
      <c r="Q35" s="52"/>
      <c r="R35" s="20" t="str">
        <f>IF(WEEKDAY(R33,1)=startday,R33,"")</f>
        <v/>
      </c>
      <c r="S35" s="40">
        <f>IF(R35="",IF(WEEKDAY(R33,1)=MOD(startday,7)+1,R33,""),R35+1)</f>
        <v>45383</v>
      </c>
      <c r="T35" s="40">
        <f>IF(S35="",IF(WEEKDAY(R33,1)=MOD(startday+1,7)+1,R33,""),S35+1)</f>
        <v>45384</v>
      </c>
      <c r="U35" s="40">
        <f>IF(T35="",IF(WEEKDAY(R33,1)=MOD(startday+2,7)+1,R33,""),T35+1)</f>
        <v>45385</v>
      </c>
      <c r="V35" s="40">
        <f>IF(U35="",IF(WEEKDAY(R33,1)=MOD(startday+3,7)+1,R33,""),U35+1)</f>
        <v>45386</v>
      </c>
      <c r="W35" s="87">
        <f>IF(V35="",IF(WEEKDAY(R33,1)=MOD(startday+4,7)+1,R33,""),V35+1)</f>
        <v>45387</v>
      </c>
      <c r="X35" s="21">
        <f>IF(W35="",IF(WEEKDAY(R33,1)=MOD(startday+5,7)+1,R33,""),W35+1)</f>
        <v>45388</v>
      </c>
    </row>
    <row r="36" spans="2:26" s="3" customFormat="1" ht="12" customHeight="1" thickBot="1" x14ac:dyDescent="0.25">
      <c r="B36" s="20">
        <f>IF(H35="","",IF(MONTH(H35+1)&lt;&gt;MONTH(H35),"",H35+1))</f>
        <v>45207</v>
      </c>
      <c r="C36" s="16">
        <f>IF(B36="","",IF(MONTH(B36+1)&lt;&gt;MONTH(B36),"",B36+1))</f>
        <v>45208</v>
      </c>
      <c r="D36" s="16">
        <f t="shared" ref="D36:D40" si="38">IF(C36="","",IF(MONTH(C36+1)&lt;&gt;MONTH(C36),"",C36+1))</f>
        <v>45209</v>
      </c>
      <c r="E36" s="16">
        <f>IF(D36="","",IF(MONTH(D36+1)&lt;&gt;MONTH(D36),"",D36+1))</f>
        <v>45210</v>
      </c>
      <c r="F36" s="16">
        <f t="shared" ref="F36:F40" si="39">IF(E36="","",IF(MONTH(E36+1)&lt;&gt;MONTH(E36),"",E36+1))</f>
        <v>45211</v>
      </c>
      <c r="G36" s="87">
        <f t="shared" ref="G36:G40" si="40">IF(F36="","",IF(MONTH(F36+1)&lt;&gt;MONTH(F36),"",F36+1))</f>
        <v>45212</v>
      </c>
      <c r="H36" s="21">
        <f t="shared" ref="H36:H40" si="41">IF(G36="","",IF(MONTH(G36+1)&lt;&gt;MONTH(G36),"",G36+1))</f>
        <v>45213</v>
      </c>
      <c r="I36" s="17"/>
      <c r="J36" s="69" t="s">
        <v>70</v>
      </c>
      <c r="K36" s="70"/>
      <c r="L36" s="70"/>
      <c r="M36" s="70"/>
      <c r="N36" s="70"/>
      <c r="O36" s="70"/>
      <c r="P36" s="71"/>
      <c r="Q36" s="52"/>
      <c r="R36" s="20">
        <f>IF(X35="","",IF(MONTH(X35+1)&lt;&gt;MONTH(X35),"",X35+1))</f>
        <v>45389</v>
      </c>
      <c r="S36" s="16">
        <f>IF(R36="","",IF(MONTH(R36+1)&lt;&gt;MONTH(R36),"",R36+1))</f>
        <v>45390</v>
      </c>
      <c r="T36" s="16">
        <f t="shared" ref="T36:T40" si="42">IF(S36="","",IF(MONTH(S36+1)&lt;&gt;MONTH(S36),"",S36+1))</f>
        <v>45391</v>
      </c>
      <c r="U36" s="16">
        <f>IF(T36="","",IF(MONTH(T36+1)&lt;&gt;MONTH(T36),"",T36+1))</f>
        <v>45392</v>
      </c>
      <c r="V36" s="16">
        <f t="shared" ref="V36:V40" si="43">IF(U36="","",IF(MONTH(U36+1)&lt;&gt;MONTH(U36),"",U36+1))</f>
        <v>45393</v>
      </c>
      <c r="W36" s="87">
        <f t="shared" ref="W36:W40" si="44">IF(V36="","",IF(MONTH(V36+1)&lt;&gt;MONTH(V36),"",V36+1))</f>
        <v>45394</v>
      </c>
      <c r="X36" s="21">
        <f t="shared" ref="X36:X40" si="45">IF(W36="","",IF(MONTH(W36+1)&lt;&gt;MONTH(W36),"",W36+1))</f>
        <v>45395</v>
      </c>
    </row>
    <row r="37" spans="2:26" s="3" customFormat="1" ht="13.5" thickTop="1" thickBot="1" x14ac:dyDescent="0.25">
      <c r="B37" s="20">
        <f t="shared" ref="B37:B40" si="46">IF(H36="","",IF(MONTH(H36+1)&lt;&gt;MONTH(H36),"",H36+1))</f>
        <v>45214</v>
      </c>
      <c r="C37" s="16">
        <f t="shared" ref="C37:C40" si="47">IF(B37="","",IF(MONTH(B37+1)&lt;&gt;MONTH(B37),"",B37+1))</f>
        <v>45215</v>
      </c>
      <c r="D37" s="16">
        <f t="shared" si="38"/>
        <v>45216</v>
      </c>
      <c r="E37" s="16">
        <f t="shared" ref="E37:E40" si="48">IF(D37="","",IF(MONTH(D37+1)&lt;&gt;MONTH(D37),"",D37+1))</f>
        <v>45217</v>
      </c>
      <c r="F37" s="16">
        <f t="shared" si="39"/>
        <v>45218</v>
      </c>
      <c r="G37" s="95">
        <f t="shared" si="40"/>
        <v>45219</v>
      </c>
      <c r="H37" s="21">
        <f t="shared" si="41"/>
        <v>45220</v>
      </c>
      <c r="I37" s="17"/>
      <c r="J37" s="69" t="s">
        <v>71</v>
      </c>
      <c r="K37" s="70"/>
      <c r="L37" s="70"/>
      <c r="M37" s="70"/>
      <c r="N37" s="70"/>
      <c r="O37" s="70"/>
      <c r="P37" s="71"/>
      <c r="Q37" s="52"/>
      <c r="R37" s="20">
        <f t="shared" ref="R37:R40" si="49">IF(X36="","",IF(MONTH(X36+1)&lt;&gt;MONTH(X36),"",X36+1))</f>
        <v>45396</v>
      </c>
      <c r="S37" s="16">
        <f t="shared" ref="S37:S40" si="50">IF(R37="","",IF(MONTH(R37+1)&lt;&gt;MONTH(R37),"",R37+1))</f>
        <v>45397</v>
      </c>
      <c r="T37" s="16">
        <f t="shared" si="42"/>
        <v>45398</v>
      </c>
      <c r="U37" s="16">
        <f t="shared" ref="U37:U40" si="51">IF(T37="","",IF(MONTH(T37+1)&lt;&gt;MONTH(T37),"",T37+1))</f>
        <v>45399</v>
      </c>
      <c r="V37" s="16">
        <f t="shared" si="43"/>
        <v>45400</v>
      </c>
      <c r="W37" s="95">
        <f t="shared" si="44"/>
        <v>45401</v>
      </c>
      <c r="X37" s="21">
        <f t="shared" si="45"/>
        <v>45402</v>
      </c>
    </row>
    <row r="38" spans="2:26" s="3" customFormat="1" ht="12" customHeight="1" thickTop="1" x14ac:dyDescent="0.2">
      <c r="B38" s="20">
        <f t="shared" si="46"/>
        <v>45221</v>
      </c>
      <c r="C38" s="16">
        <f t="shared" si="47"/>
        <v>45222</v>
      </c>
      <c r="D38" s="16">
        <f t="shared" si="38"/>
        <v>45223</v>
      </c>
      <c r="E38" s="16">
        <f t="shared" si="48"/>
        <v>45224</v>
      </c>
      <c r="F38" s="16">
        <f t="shared" si="39"/>
        <v>45225</v>
      </c>
      <c r="G38" s="87">
        <f t="shared" si="40"/>
        <v>45226</v>
      </c>
      <c r="H38" s="21">
        <f t="shared" si="41"/>
        <v>45227</v>
      </c>
      <c r="I38" s="17"/>
      <c r="J38" s="69" t="s">
        <v>72</v>
      </c>
      <c r="K38" s="70"/>
      <c r="L38" s="70"/>
      <c r="M38" s="70"/>
      <c r="N38" s="70"/>
      <c r="O38" s="70"/>
      <c r="P38" s="71"/>
      <c r="Q38" s="17"/>
      <c r="R38" s="20">
        <f t="shared" si="49"/>
        <v>45403</v>
      </c>
      <c r="S38" s="16">
        <f t="shared" si="50"/>
        <v>45404</v>
      </c>
      <c r="T38" s="16">
        <f t="shared" si="42"/>
        <v>45405</v>
      </c>
      <c r="U38" s="16">
        <f t="shared" si="51"/>
        <v>45406</v>
      </c>
      <c r="V38" s="16">
        <f t="shared" si="43"/>
        <v>45407</v>
      </c>
      <c r="W38" s="87">
        <f t="shared" si="44"/>
        <v>45408</v>
      </c>
      <c r="X38" s="21">
        <f t="shared" si="45"/>
        <v>45409</v>
      </c>
    </row>
    <row r="39" spans="2:26" s="3" customFormat="1" ht="12" x14ac:dyDescent="0.2">
      <c r="B39" s="20">
        <f t="shared" si="46"/>
        <v>45228</v>
      </c>
      <c r="C39" s="16">
        <f t="shared" si="47"/>
        <v>45229</v>
      </c>
      <c r="D39" s="16">
        <f t="shared" si="38"/>
        <v>45230</v>
      </c>
      <c r="E39" s="16" t="str">
        <f t="shared" si="48"/>
        <v/>
      </c>
      <c r="F39" s="16" t="str">
        <f t="shared" si="39"/>
        <v/>
      </c>
      <c r="G39" s="16" t="str">
        <f t="shared" si="40"/>
        <v/>
      </c>
      <c r="H39" s="21" t="str">
        <f t="shared" si="41"/>
        <v/>
      </c>
      <c r="I39" s="17"/>
      <c r="J39" s="43"/>
      <c r="K39" s="37"/>
      <c r="L39" s="37"/>
      <c r="M39" s="44" t="s">
        <v>16</v>
      </c>
      <c r="N39" s="37"/>
      <c r="O39" s="37"/>
      <c r="P39" s="38"/>
      <c r="Q39" s="17"/>
      <c r="R39" s="20">
        <f t="shared" si="49"/>
        <v>45410</v>
      </c>
      <c r="S39" s="16">
        <f t="shared" si="50"/>
        <v>45411</v>
      </c>
      <c r="T39" s="16">
        <f t="shared" si="42"/>
        <v>45412</v>
      </c>
      <c r="U39" s="16" t="str">
        <f t="shared" si="51"/>
        <v/>
      </c>
      <c r="V39" s="45" t="str">
        <f t="shared" si="43"/>
        <v/>
      </c>
      <c r="W39" s="16" t="str">
        <f t="shared" si="44"/>
        <v/>
      </c>
      <c r="X39" s="21" t="str">
        <f t="shared" si="45"/>
        <v/>
      </c>
    </row>
    <row r="40" spans="2:26" s="3" customFormat="1" ht="12" x14ac:dyDescent="0.2">
      <c r="B40" s="20" t="str">
        <f t="shared" si="46"/>
        <v/>
      </c>
      <c r="C40" s="45" t="str">
        <f t="shared" si="47"/>
        <v/>
      </c>
      <c r="D40" s="16" t="str">
        <f t="shared" si="38"/>
        <v/>
      </c>
      <c r="E40" s="16" t="str">
        <f t="shared" si="48"/>
        <v/>
      </c>
      <c r="F40" s="16" t="str">
        <f t="shared" si="39"/>
        <v/>
      </c>
      <c r="G40" s="16" t="str">
        <f t="shared" si="40"/>
        <v/>
      </c>
      <c r="H40" s="21" t="str">
        <f t="shared" si="41"/>
        <v/>
      </c>
      <c r="I40" s="17"/>
      <c r="J40" s="63" t="s">
        <v>48</v>
      </c>
      <c r="K40" s="64"/>
      <c r="L40" s="64"/>
      <c r="M40" s="64"/>
      <c r="N40" s="79">
        <v>37</v>
      </c>
      <c r="O40" s="64"/>
      <c r="P40" s="65" t="s">
        <v>25</v>
      </c>
      <c r="Q40" s="52"/>
      <c r="R40" s="20" t="str">
        <f t="shared" si="49"/>
        <v/>
      </c>
      <c r="S40" s="16" t="str">
        <f t="shared" si="50"/>
        <v/>
      </c>
      <c r="T40" s="16" t="str">
        <f t="shared" si="42"/>
        <v/>
      </c>
      <c r="U40" s="16" t="str">
        <f t="shared" si="51"/>
        <v/>
      </c>
      <c r="V40" s="16" t="str">
        <f t="shared" si="43"/>
        <v/>
      </c>
      <c r="W40" s="16" t="str">
        <f t="shared" si="44"/>
        <v/>
      </c>
      <c r="X40" s="21" t="str">
        <f t="shared" si="45"/>
        <v/>
      </c>
    </row>
    <row r="41" spans="2:26" s="3" customFormat="1" ht="12" x14ac:dyDescent="0.2">
      <c r="B41" s="99">
        <f>DATE(YEAR(B33+35),MONTH(B33+35),1)</f>
        <v>45231</v>
      </c>
      <c r="C41" s="100"/>
      <c r="D41" s="100"/>
      <c r="E41" s="100"/>
      <c r="F41" s="54"/>
      <c r="G41" s="54"/>
      <c r="H41" s="55" t="s">
        <v>38</v>
      </c>
      <c r="I41" s="52"/>
      <c r="J41" s="63" t="s">
        <v>49</v>
      </c>
      <c r="K41" s="64"/>
      <c r="L41" s="64"/>
      <c r="M41" s="64"/>
      <c r="N41" s="79">
        <v>39</v>
      </c>
      <c r="O41" s="64"/>
      <c r="P41" s="65" t="s">
        <v>26</v>
      </c>
      <c r="Q41" s="52"/>
      <c r="R41" s="99">
        <f>DATE(YEAR(R33+35),MONTH(R33+35),1)</f>
        <v>45413</v>
      </c>
      <c r="S41" s="100"/>
      <c r="T41" s="100"/>
      <c r="U41" s="100"/>
      <c r="V41" s="54"/>
      <c r="W41" s="54"/>
      <c r="X41" s="55" t="s">
        <v>38</v>
      </c>
    </row>
    <row r="42" spans="2:26" s="3" customFormat="1" ht="12" x14ac:dyDescent="0.2">
      <c r="B42" s="13" t="str">
        <f>CHOOSE(1+MOD(startday+1-2,7),"S","M","T","W","T","F","S")</f>
        <v>S</v>
      </c>
      <c r="C42" s="33" t="str">
        <f>CHOOSE(1+MOD(startday+2-2,7),"S","M","T","W","T","F","S")</f>
        <v>M</v>
      </c>
      <c r="D42" s="33" t="str">
        <f>CHOOSE(1+MOD(startday+3-2,7),"S","M","T","W","T","F","S")</f>
        <v>T</v>
      </c>
      <c r="E42" s="33" t="str">
        <f>CHOOSE(1+MOD(startday+4-2,7),"S","M","T","W","T","F","S")</f>
        <v>W</v>
      </c>
      <c r="F42" s="33" t="str">
        <f>CHOOSE(1+MOD(startday+5-2,7),"S","M","T","W","T","F","S")</f>
        <v>T</v>
      </c>
      <c r="G42" s="33" t="str">
        <f>CHOOSE(1+MOD(startday+6-2,7),"S","M","T","W","T","F","S")</f>
        <v>F</v>
      </c>
      <c r="H42" s="14" t="str">
        <f>CHOOSE(1+MOD(startday+7-2,7),"S","M","T","W","T","F","S")</f>
        <v>S</v>
      </c>
      <c r="I42" s="52"/>
      <c r="J42" s="63" t="s">
        <v>50</v>
      </c>
      <c r="K42" s="64"/>
      <c r="L42" s="64"/>
      <c r="M42" s="64"/>
      <c r="N42" s="64"/>
      <c r="O42" s="64"/>
      <c r="P42" s="65" t="s">
        <v>20</v>
      </c>
      <c r="Q42" s="17"/>
      <c r="R42" s="13" t="str">
        <f>CHOOSE(1+MOD(startday+1-2,7),"S","M","T","W","T","F","S")</f>
        <v>S</v>
      </c>
      <c r="S42" s="33" t="str">
        <f>CHOOSE(1+MOD(startday+2-2,7),"S","M","T","W","T","F","S")</f>
        <v>M</v>
      </c>
      <c r="T42" s="33" t="str">
        <f>CHOOSE(1+MOD(startday+3-2,7),"S","M","T","W","T","F","S")</f>
        <v>T</v>
      </c>
      <c r="U42" s="33" t="str">
        <f>CHOOSE(1+MOD(startday+4-2,7),"S","M","T","W","T","F","S")</f>
        <v>W</v>
      </c>
      <c r="V42" s="33" t="str">
        <f>CHOOSE(1+MOD(startday+5-2,7),"S","M","T","W","T","F","S")</f>
        <v>T</v>
      </c>
      <c r="W42" s="33" t="str">
        <f>CHOOSE(1+MOD(startday+6-2,7),"S","M","T","W","T","F","S")</f>
        <v>F</v>
      </c>
      <c r="X42" s="14" t="str">
        <f>CHOOSE(1+MOD(startday+7-2,7),"S","M","T","W","T","F","S")</f>
        <v>S</v>
      </c>
    </row>
    <row r="43" spans="2:26" s="3" customFormat="1" ht="12" customHeight="1" x14ac:dyDescent="0.2">
      <c r="B43" s="20" t="str">
        <f>IF(WEEKDAY(B41,1)=startday,B41,"")</f>
        <v/>
      </c>
      <c r="C43" s="16" t="str">
        <f>IF(B43="",IF(WEEKDAY(B41,1)=MOD(startday,7)+1,B41,""),B43+1)</f>
        <v/>
      </c>
      <c r="D43" s="16" t="str">
        <f>IF(C43="",IF(WEEKDAY(B41,1)=MOD(startday+1,7)+1,B41,""),C43+1)</f>
        <v/>
      </c>
      <c r="E43" s="16">
        <f>IF(D43="",IF(WEEKDAY(B41,1)=MOD(startday+2,7)+1,B41,""),D43+1)</f>
        <v>45231</v>
      </c>
      <c r="F43" s="16">
        <f>IF(E43="",IF(WEEKDAY(B41,1)=MOD(startday+3,7)+1,B41,""),E43+1)</f>
        <v>45232</v>
      </c>
      <c r="G43" s="87">
        <f>IF(F43="",IF(WEEKDAY(B41,1)=MOD(startday+4,7)+1,B41,""),F43+1)</f>
        <v>45233</v>
      </c>
      <c r="H43" s="21">
        <f>IF(G43="",IF(WEEKDAY(B41,1)=MOD(startday+5,7)+1,B41,""),G43+1)</f>
        <v>45234</v>
      </c>
      <c r="I43" s="17"/>
      <c r="J43" s="66" t="s">
        <v>51</v>
      </c>
      <c r="K43" s="64"/>
      <c r="L43" s="64"/>
      <c r="M43" s="64"/>
      <c r="N43" s="79">
        <v>35</v>
      </c>
      <c r="O43" s="64"/>
      <c r="P43" s="65" t="s">
        <v>27</v>
      </c>
      <c r="Q43" s="17"/>
      <c r="R43" s="20" t="str">
        <f>IF(WEEKDAY(R41,1)=startday,R41,"")</f>
        <v/>
      </c>
      <c r="S43" s="45" t="str">
        <f>IF(R43="",IF(WEEKDAY(R41,1)=MOD(startday,7)+1,R41,""),R43+1)</f>
        <v/>
      </c>
      <c r="T43" s="16" t="str">
        <f>IF(S43="",IF(WEEKDAY(R41,1)=MOD(startday+1,7)+1,R41,""),S43+1)</f>
        <v/>
      </c>
      <c r="U43" s="16">
        <f>IF(T43="",IF(WEEKDAY(R41,1)=MOD(startday+2,7)+1,R41,""),T43+1)</f>
        <v>45413</v>
      </c>
      <c r="V43" s="16">
        <f>IF(U43="",IF(WEEKDAY(R41,1)=MOD(startday+3,7)+1,R41,""),U43+1)</f>
        <v>45414</v>
      </c>
      <c r="W43" s="97">
        <f>IF(V43="",IF(WEEKDAY(R41,1)=MOD(startday+4,7)+1,R41,""),V43+1)</f>
        <v>45415</v>
      </c>
      <c r="X43" s="21">
        <f>IF(W43="",IF(WEEKDAY(R41,1)=MOD(startday+5,7)+1,R41,""),W43+1)</f>
        <v>45416</v>
      </c>
    </row>
    <row r="44" spans="2:26" s="3" customFormat="1" thickBot="1" x14ac:dyDescent="0.25">
      <c r="B44" s="20">
        <f>IF(H43="","",IF(MONTH(H43+1)&lt;&gt;MONTH(H43),"",H43+1))</f>
        <v>45235</v>
      </c>
      <c r="C44" s="16">
        <f>IF(B44="","",IF(MONTH(B44+1)&lt;&gt;MONTH(B44),"",B44+1))</f>
        <v>45236</v>
      </c>
      <c r="D44" s="45">
        <f t="shared" ref="D44:D48" si="52">IF(C44="","",IF(MONTH(C44+1)&lt;&gt;MONTH(C44),"",C44+1))</f>
        <v>45237</v>
      </c>
      <c r="E44" s="16">
        <f>IF(D44="","",IF(MONTH(D44+1)&lt;&gt;MONTH(D44),"",D44+1))</f>
        <v>45238</v>
      </c>
      <c r="F44" s="16">
        <f t="shared" ref="F44:F48" si="53">IF(E44="","",IF(MONTH(E44+1)&lt;&gt;MONTH(E44),"",E44+1))</f>
        <v>45239</v>
      </c>
      <c r="G44" s="87">
        <f t="shared" ref="G44:G48" si="54">IF(F44="","",IF(MONTH(F44+1)&lt;&gt;MONTH(F44),"",F44+1))</f>
        <v>45240</v>
      </c>
      <c r="H44" s="21">
        <f t="shared" ref="H44:H48" si="55">IF(G44="","",IF(MONTH(G44+1)&lt;&gt;MONTH(G44),"",G44+1))</f>
        <v>45241</v>
      </c>
      <c r="I44" s="17"/>
      <c r="J44" s="63" t="s">
        <v>52</v>
      </c>
      <c r="K44" s="64"/>
      <c r="L44" s="64"/>
      <c r="M44" s="64"/>
      <c r="N44" s="79">
        <v>39</v>
      </c>
      <c r="O44" s="64"/>
      <c r="P44" s="65" t="s">
        <v>28</v>
      </c>
      <c r="Q44" s="17"/>
      <c r="R44" s="20">
        <f>IF(X43="","",IF(MONTH(X43+1)&lt;&gt;MONTH(X43),"",X43+1))</f>
        <v>45417</v>
      </c>
      <c r="S44" s="16">
        <f>IF(R44="","",IF(MONTH(R44+1)&lt;&gt;MONTH(R44),"",R44+1))</f>
        <v>45418</v>
      </c>
      <c r="T44" s="16">
        <f t="shared" ref="T44:T48" si="56">IF(S44="","",IF(MONTH(S44+1)&lt;&gt;MONTH(S44),"",S44+1))</f>
        <v>45419</v>
      </c>
      <c r="U44" s="16">
        <f>IF(T44="","",IF(MONTH(T44+1)&lt;&gt;MONTH(T44),"",T44+1))</f>
        <v>45420</v>
      </c>
      <c r="V44" s="16">
        <f t="shared" ref="V44:V48" si="57">IF(U44="","",IF(MONTH(U44+1)&lt;&gt;MONTH(U44),"",U44+1))</f>
        <v>45421</v>
      </c>
      <c r="W44" s="87">
        <f t="shared" ref="W44:W48" si="58">IF(V44="","",IF(MONTH(V44+1)&lt;&gt;MONTH(V44),"",V44+1))</f>
        <v>45422</v>
      </c>
      <c r="X44" s="21">
        <f t="shared" ref="X44:X48" si="59">IF(W44="","",IF(MONTH(W44+1)&lt;&gt;MONTH(W44),"",W44+1))</f>
        <v>45423</v>
      </c>
    </row>
    <row r="45" spans="2:26" s="3" customFormat="1" ht="13.5" thickTop="1" thickBot="1" x14ac:dyDescent="0.25">
      <c r="B45" s="20">
        <f t="shared" ref="B45:B48" si="60">IF(H44="","",IF(MONTH(H44+1)&lt;&gt;MONTH(H44),"",H44+1))</f>
        <v>45242</v>
      </c>
      <c r="C45" s="16">
        <v>13</v>
      </c>
      <c r="D45" s="16">
        <f t="shared" si="52"/>
        <v>14</v>
      </c>
      <c r="E45" s="16">
        <f t="shared" ref="E45:E48" si="61">IF(D45="","",IF(MONTH(D45+1)&lt;&gt;MONTH(D45),"",D45+1))</f>
        <v>15</v>
      </c>
      <c r="F45" s="16">
        <f t="shared" si="53"/>
        <v>16</v>
      </c>
      <c r="G45" s="95">
        <f t="shared" si="54"/>
        <v>17</v>
      </c>
      <c r="H45" s="21">
        <f t="shared" si="55"/>
        <v>18</v>
      </c>
      <c r="I45" s="17"/>
      <c r="J45" s="63" t="s">
        <v>41</v>
      </c>
      <c r="K45" s="64"/>
      <c r="L45" s="64"/>
      <c r="M45" s="64"/>
      <c r="N45" s="64"/>
      <c r="O45" s="64"/>
      <c r="P45" s="65" t="s">
        <v>21</v>
      </c>
      <c r="Q45" s="17"/>
      <c r="R45" s="20">
        <f t="shared" ref="R45:R48" si="62">IF(X44="","",IF(MONTH(X44+1)&lt;&gt;MONTH(X44),"",X44+1))</f>
        <v>45424</v>
      </c>
      <c r="S45" s="16">
        <f t="shared" ref="S45:S48" si="63">IF(R45="","",IF(MONTH(R45+1)&lt;&gt;MONTH(R45),"",R45+1))</f>
        <v>45425</v>
      </c>
      <c r="T45" s="16">
        <f t="shared" si="56"/>
        <v>45426</v>
      </c>
      <c r="U45" s="16">
        <f t="shared" ref="U45:U48" si="64">IF(T45="","",IF(MONTH(T45+1)&lt;&gt;MONTH(T45),"",T45+1))</f>
        <v>45427</v>
      </c>
      <c r="V45" s="16">
        <f t="shared" si="57"/>
        <v>45428</v>
      </c>
      <c r="W45" s="95">
        <f t="shared" si="58"/>
        <v>45429</v>
      </c>
      <c r="X45" s="21">
        <f t="shared" si="59"/>
        <v>45430</v>
      </c>
    </row>
    <row r="46" spans="2:26" s="3" customFormat="1" thickTop="1" x14ac:dyDescent="0.2">
      <c r="B46" s="20">
        <f t="shared" si="60"/>
        <v>19</v>
      </c>
      <c r="C46" s="16">
        <f t="shared" ref="C46:C48" si="65">IF(B46="","",IF(MONTH(B46+1)&lt;&gt;MONTH(B46),"",B46+1))</f>
        <v>20</v>
      </c>
      <c r="D46" s="16">
        <f t="shared" si="52"/>
        <v>21</v>
      </c>
      <c r="E46" s="16">
        <f t="shared" si="61"/>
        <v>22</v>
      </c>
      <c r="F46" s="40">
        <f t="shared" si="53"/>
        <v>23</v>
      </c>
      <c r="G46" s="40">
        <f t="shared" si="54"/>
        <v>24</v>
      </c>
      <c r="H46" s="21">
        <f t="shared" si="55"/>
        <v>25</v>
      </c>
      <c r="I46" s="17"/>
      <c r="J46" s="37"/>
      <c r="K46" s="37"/>
      <c r="L46" s="37"/>
      <c r="M46" s="37"/>
      <c r="N46" s="37"/>
      <c r="O46" s="37"/>
      <c r="P46" s="37"/>
      <c r="Q46" s="17"/>
      <c r="R46" s="20">
        <f t="shared" si="62"/>
        <v>45431</v>
      </c>
      <c r="S46" s="16">
        <f t="shared" si="63"/>
        <v>45432</v>
      </c>
      <c r="T46" s="16">
        <f t="shared" si="56"/>
        <v>45433</v>
      </c>
      <c r="U46" s="16">
        <f t="shared" si="64"/>
        <v>45434</v>
      </c>
      <c r="V46" s="16">
        <f t="shared" si="57"/>
        <v>45435</v>
      </c>
      <c r="W46" s="87">
        <f t="shared" si="58"/>
        <v>45436</v>
      </c>
      <c r="X46" s="21">
        <f t="shared" si="59"/>
        <v>45437</v>
      </c>
    </row>
    <row r="47" spans="2:26" s="3" customFormat="1" ht="12" x14ac:dyDescent="0.2">
      <c r="B47" s="20">
        <f t="shared" si="60"/>
        <v>26</v>
      </c>
      <c r="C47" s="16">
        <f t="shared" si="65"/>
        <v>27</v>
      </c>
      <c r="D47" s="16">
        <f t="shared" si="52"/>
        <v>28</v>
      </c>
      <c r="E47" s="16">
        <f t="shared" si="61"/>
        <v>29</v>
      </c>
      <c r="F47" s="16">
        <f t="shared" si="53"/>
        <v>30</v>
      </c>
      <c r="G47" s="16"/>
      <c r="H47" s="21" t="str">
        <f t="shared" si="55"/>
        <v/>
      </c>
      <c r="I47" s="17"/>
      <c r="J47" s="56"/>
      <c r="K47" s="42"/>
      <c r="L47" s="42"/>
      <c r="M47" s="85"/>
      <c r="N47" s="42"/>
      <c r="O47" s="42"/>
      <c r="P47" s="42"/>
      <c r="Q47" s="17"/>
      <c r="R47" s="20">
        <f t="shared" si="62"/>
        <v>45438</v>
      </c>
      <c r="S47" s="40">
        <f t="shared" si="63"/>
        <v>45439</v>
      </c>
      <c r="T47" s="16">
        <f t="shared" si="56"/>
        <v>45440</v>
      </c>
      <c r="U47" s="16">
        <f t="shared" si="64"/>
        <v>45441</v>
      </c>
      <c r="V47" s="16">
        <f t="shared" si="57"/>
        <v>45442</v>
      </c>
      <c r="W47" s="87">
        <f t="shared" si="58"/>
        <v>45443</v>
      </c>
      <c r="X47" s="21" t="str">
        <f t="shared" si="59"/>
        <v/>
      </c>
    </row>
    <row r="48" spans="2:26" s="3" customFormat="1" ht="12" x14ac:dyDescent="0.2">
      <c r="B48" s="20" t="str">
        <f t="shared" si="60"/>
        <v/>
      </c>
      <c r="C48" s="16" t="str">
        <f t="shared" si="65"/>
        <v/>
      </c>
      <c r="D48" s="16" t="str">
        <f t="shared" si="52"/>
        <v/>
      </c>
      <c r="E48" s="16" t="str">
        <f t="shared" si="61"/>
        <v/>
      </c>
      <c r="F48" s="16" t="str">
        <f t="shared" si="53"/>
        <v/>
      </c>
      <c r="G48" s="16" t="str">
        <f t="shared" si="54"/>
        <v/>
      </c>
      <c r="H48" s="21" t="str">
        <f t="shared" si="55"/>
        <v/>
      </c>
      <c r="I48" s="17"/>
      <c r="J48" s="63"/>
      <c r="K48" s="64"/>
      <c r="L48" s="64"/>
      <c r="M48" s="64"/>
      <c r="N48" s="64"/>
      <c r="O48" s="64"/>
      <c r="P48" s="65"/>
      <c r="Q48" s="17"/>
      <c r="R48" s="20" t="str">
        <f t="shared" si="62"/>
        <v/>
      </c>
      <c r="S48" s="16" t="str">
        <f t="shared" si="63"/>
        <v/>
      </c>
      <c r="T48" s="16" t="str">
        <f t="shared" si="56"/>
        <v/>
      </c>
      <c r="U48" s="16" t="str">
        <f t="shared" si="64"/>
        <v/>
      </c>
      <c r="V48" s="16" t="str">
        <f t="shared" si="57"/>
        <v/>
      </c>
      <c r="W48" s="16" t="str">
        <f t="shared" si="58"/>
        <v/>
      </c>
      <c r="X48" s="21" t="str">
        <f t="shared" si="59"/>
        <v/>
      </c>
    </row>
    <row r="49" spans="1:25" s="3" customFormat="1" ht="12" x14ac:dyDescent="0.2">
      <c r="B49" s="99">
        <f>DATE(YEAR(B41+35),MONTH(B41+35),1)</f>
        <v>45261</v>
      </c>
      <c r="C49" s="100"/>
      <c r="D49" s="100"/>
      <c r="E49" s="100"/>
      <c r="F49" s="54"/>
      <c r="G49" s="54"/>
      <c r="H49" s="55" t="s">
        <v>54</v>
      </c>
      <c r="I49" s="17"/>
      <c r="J49" s="63"/>
      <c r="K49" s="64"/>
      <c r="L49" s="64"/>
      <c r="M49" s="64"/>
      <c r="N49" s="64"/>
      <c r="O49" s="64"/>
      <c r="P49" s="65"/>
      <c r="Q49" s="17"/>
      <c r="R49" s="99">
        <f>DATE(YEAR(R41+35),MONTH(R41+35),1)</f>
        <v>45444</v>
      </c>
      <c r="S49" s="100"/>
      <c r="T49" s="100"/>
      <c r="U49" s="100"/>
      <c r="V49" s="54"/>
      <c r="W49" s="54"/>
      <c r="X49" s="55" t="s">
        <v>54</v>
      </c>
    </row>
    <row r="50" spans="1:25" s="3" customFormat="1" ht="12" x14ac:dyDescent="0.2">
      <c r="B50" s="13" t="str">
        <f>CHOOSE(1+MOD(startday+1-2,7),"S","M","T","W","T","F","S")</f>
        <v>S</v>
      </c>
      <c r="C50" s="33" t="str">
        <f>CHOOSE(1+MOD(startday+2-2,7),"S","M","T","W","T","F","S")</f>
        <v>M</v>
      </c>
      <c r="D50" s="33" t="str">
        <f>CHOOSE(1+MOD(startday+3-2,7),"S","M","T","W","T","F","S")</f>
        <v>T</v>
      </c>
      <c r="E50" s="33" t="str">
        <f>CHOOSE(1+MOD(startday+4-2,7),"S","M","T","W","T","F","S")</f>
        <v>W</v>
      </c>
      <c r="F50" s="33" t="str">
        <f>CHOOSE(1+MOD(startday+5-2,7),"S","M","T","W","T","F","S")</f>
        <v>T</v>
      </c>
      <c r="G50" s="33" t="str">
        <f>CHOOSE(1+MOD(startday+6-2,7),"S","M","T","W","T","F","S")</f>
        <v>F</v>
      </c>
      <c r="H50" s="14" t="str">
        <f>CHOOSE(1+MOD(startday+7-2,7),"S","M","T","W","T","F","S")</f>
        <v>S</v>
      </c>
      <c r="I50" s="17"/>
      <c r="J50" s="66"/>
      <c r="K50" s="64"/>
      <c r="L50" s="64"/>
      <c r="M50" s="64"/>
      <c r="N50" s="64"/>
      <c r="O50" s="64"/>
      <c r="P50" s="65"/>
      <c r="Q50" s="17"/>
      <c r="R50" s="13" t="str">
        <f>CHOOSE(1+MOD(startday+1-2,7),"S","M","T","W","T","F","S")</f>
        <v>S</v>
      </c>
      <c r="S50" s="33" t="str">
        <f>CHOOSE(1+MOD(startday+2-2,7),"S","M","T","W","T","F","S")</f>
        <v>M</v>
      </c>
      <c r="T50" s="33" t="str">
        <f>CHOOSE(1+MOD(startday+3-2,7),"S","M","T","W","T","F","S")</f>
        <v>T</v>
      </c>
      <c r="U50" s="33" t="str">
        <f>CHOOSE(1+MOD(startday+4-2,7),"S","M","T","W","T","F","S")</f>
        <v>W</v>
      </c>
      <c r="V50" s="33" t="str">
        <f>CHOOSE(1+MOD(startday+5-2,7),"S","M","T","W","T","F","S")</f>
        <v>T</v>
      </c>
      <c r="W50" s="33" t="str">
        <f>CHOOSE(1+MOD(startday+6-2,7),"S","M","T","W","T","F","S")</f>
        <v>F</v>
      </c>
      <c r="X50" s="14" t="str">
        <f>CHOOSE(1+MOD(startday+7-2,7),"S","M","T","W","T","F","S")</f>
        <v>S</v>
      </c>
    </row>
    <row r="51" spans="1:25" s="3" customFormat="1" ht="12" x14ac:dyDescent="0.2">
      <c r="B51" s="20" t="str">
        <f>IF(WEEKDAY(B49,1)=startday,B49,"")</f>
        <v/>
      </c>
      <c r="C51" s="16" t="str">
        <f>IF(B51="",IF(WEEKDAY(B49,1)=MOD(startday,7)+1,B49,""),B51+1)</f>
        <v/>
      </c>
      <c r="D51" s="16" t="str">
        <f>IF(C51="",IF(WEEKDAY(B49,1)=MOD(startday+1,7)+1,B49,""),C51+1)</f>
        <v/>
      </c>
      <c r="E51" s="16" t="str">
        <f>IF(D51="",IF(WEEKDAY(B49,1)=MOD(startday+2,7)+1,B49,""),D51+1)</f>
        <v/>
      </c>
      <c r="F51" s="16" t="str">
        <f>IF(E51="",IF(WEEKDAY(B49,1)=MOD(startday+3,7)+1,B49,""),E51+1)</f>
        <v/>
      </c>
      <c r="G51" s="87">
        <f>IF(F51="",IF(WEEKDAY(B49,1)=MOD(startday+4,7)+1,B49,""),F51+1)</f>
        <v>45261</v>
      </c>
      <c r="H51" s="21">
        <f>IF(G51="",IF(WEEKDAY(B49,1)=MOD(startday+5,7)+1,B49,""),G51+1)</f>
        <v>45262</v>
      </c>
      <c r="I51" s="17"/>
      <c r="J51" s="36"/>
      <c r="K51" s="37"/>
      <c r="L51" s="37"/>
      <c r="M51" s="18"/>
      <c r="N51" s="37"/>
      <c r="O51" s="37"/>
      <c r="P51" s="38"/>
      <c r="Q51" s="17"/>
      <c r="R51" s="20" t="str">
        <f>IF(WEEKDAY(R49,1)=startday,R49,"")</f>
        <v/>
      </c>
      <c r="S51" s="16" t="str">
        <f>IF(R51="",IF(WEEKDAY(R49,1)=MOD(startday,7)+1,R49,""),R51+1)</f>
        <v/>
      </c>
      <c r="T51" s="16" t="str">
        <f>IF(S51="",IF(WEEKDAY(R49,1)=MOD(startday+1,7)+1,R49,""),S51+1)</f>
        <v/>
      </c>
      <c r="U51" s="16" t="str">
        <f>IF(T51="",IF(WEEKDAY(R49,1)=MOD(startday+2,7)+1,R49,""),T51+1)</f>
        <v/>
      </c>
      <c r="V51" s="16" t="str">
        <f>IF(U51="",IF(WEEKDAY(R49,1)=MOD(startday+3,7)+1,R49,""),U51+1)</f>
        <v/>
      </c>
      <c r="W51" s="16" t="str">
        <f>IF(V51="",IF(WEEKDAY(R49,1)=MOD(startday+4,7)+1,R49,""),V51+1)</f>
        <v/>
      </c>
      <c r="X51" s="21">
        <f>IF(W51="",IF(WEEKDAY(R49,1)=MOD(startday+5,7)+1,R49,""),W51+1)</f>
        <v>45444</v>
      </c>
    </row>
    <row r="52" spans="1:25" s="3" customFormat="1" thickBot="1" x14ac:dyDescent="0.25">
      <c r="B52" s="20">
        <f>IF(H51="","",IF(MONTH(H51+1)&lt;&gt;MONTH(H51),"",H51+1))</f>
        <v>45263</v>
      </c>
      <c r="C52" s="16">
        <f>IF(B52="","",IF(MONTH(B52+1)&lt;&gt;MONTH(B52),"",B52+1))</f>
        <v>45264</v>
      </c>
      <c r="D52" s="16">
        <f t="shared" ref="D52:D56" si="66">IF(C52="","",IF(MONTH(C52+1)&lt;&gt;MONTH(C52),"",C52+1))</f>
        <v>45265</v>
      </c>
      <c r="E52" s="16">
        <f>IF(D52="","",IF(MONTH(D52+1)&lt;&gt;MONTH(D52),"",D52+1))</f>
        <v>45266</v>
      </c>
      <c r="F52" s="16">
        <f t="shared" ref="F52:F56" si="67">IF(E52="","",IF(MONTH(E52+1)&lt;&gt;MONTH(E52),"",E52+1))</f>
        <v>45267</v>
      </c>
      <c r="G52" s="87">
        <f t="shared" ref="G52:G56" si="68">IF(F52="","",IF(MONTH(F52+1)&lt;&gt;MONTH(F52),"",F52+1))</f>
        <v>45268</v>
      </c>
      <c r="H52" s="21">
        <f t="shared" ref="H52:H56" si="69">IF(G52="","",IF(MONTH(G52+1)&lt;&gt;MONTH(G52),"",G52+1))</f>
        <v>45269</v>
      </c>
      <c r="I52" s="17"/>
      <c r="J52" s="37"/>
      <c r="K52" s="42"/>
      <c r="L52" s="42"/>
      <c r="M52" s="85"/>
      <c r="N52" s="42"/>
      <c r="O52" s="42"/>
      <c r="P52" s="42"/>
      <c r="Q52" s="17"/>
      <c r="R52" s="20">
        <f>IF(X51="","",IF(MONTH(X51+1)&lt;&gt;MONTH(X51),"",X51+1))</f>
        <v>45445</v>
      </c>
      <c r="S52" s="16">
        <f>IF(R52="","",IF(MONTH(R52+1)&lt;&gt;MONTH(R52),"",R52+1))</f>
        <v>45446</v>
      </c>
      <c r="T52" s="16">
        <f t="shared" ref="T52:T56" si="70">IF(S52="","",IF(MONTH(S52+1)&lt;&gt;MONTH(S52),"",S52+1))</f>
        <v>45447</v>
      </c>
      <c r="U52" s="16">
        <f>IF(T52="","",IF(MONTH(T52+1)&lt;&gt;MONTH(T52),"",T52+1))</f>
        <v>45448</v>
      </c>
      <c r="V52" s="16">
        <f t="shared" ref="V52:V56" si="71">IF(U52="","",IF(MONTH(U52+1)&lt;&gt;MONTH(U52),"",U52+1))</f>
        <v>45449</v>
      </c>
      <c r="W52" s="87">
        <f t="shared" ref="W52:W56" si="72">IF(V52="","",IF(MONTH(V52+1)&lt;&gt;MONTH(V52),"",V52+1))</f>
        <v>45450</v>
      </c>
      <c r="X52" s="83">
        <f t="shared" ref="X52:X56" si="73">IF(W52="","",IF(MONTH(W52+1)&lt;&gt;MONTH(W52),"",W52+1))</f>
        <v>45451</v>
      </c>
    </row>
    <row r="53" spans="1:25" s="3" customFormat="1" ht="13.5" thickTop="1" thickBot="1" x14ac:dyDescent="0.25">
      <c r="B53" s="20">
        <f t="shared" ref="B53:B56" si="74">IF(H52="","",IF(MONTH(H52+1)&lt;&gt;MONTH(H52),"",H52+1))</f>
        <v>45270</v>
      </c>
      <c r="C53" s="16">
        <f t="shared" ref="C53:C56" si="75">IF(B53="","",IF(MONTH(B53+1)&lt;&gt;MONTH(B53),"",B53+1))</f>
        <v>45271</v>
      </c>
      <c r="D53" s="16">
        <f t="shared" si="66"/>
        <v>45272</v>
      </c>
      <c r="E53" s="16">
        <f t="shared" ref="E53:E56" si="76">IF(D53="","",IF(MONTH(D53+1)&lt;&gt;MONTH(D53),"",D53+1))</f>
        <v>45273</v>
      </c>
      <c r="F53" s="16">
        <f t="shared" si="67"/>
        <v>45274</v>
      </c>
      <c r="G53" s="95">
        <f t="shared" si="68"/>
        <v>45275</v>
      </c>
      <c r="H53" s="21">
        <f t="shared" si="69"/>
        <v>45276</v>
      </c>
      <c r="I53" s="17"/>
      <c r="J53" s="63"/>
      <c r="K53" s="64"/>
      <c r="L53" s="64"/>
      <c r="M53" s="64"/>
      <c r="N53" s="64"/>
      <c r="O53" s="64"/>
      <c r="P53" s="65"/>
      <c r="Q53" s="17"/>
      <c r="R53" s="20">
        <f t="shared" ref="R53:R56" si="77">IF(X52="","",IF(MONTH(X52+1)&lt;&gt;MONTH(X52),"",X52+1))</f>
        <v>45452</v>
      </c>
      <c r="S53" s="16">
        <f t="shared" ref="S53:S56" si="78">IF(R53="","",IF(MONTH(R53+1)&lt;&gt;MONTH(R53),"",R53+1))</f>
        <v>45453</v>
      </c>
      <c r="T53" s="16">
        <f t="shared" si="70"/>
        <v>45454</v>
      </c>
      <c r="U53" s="16">
        <f t="shared" ref="U53:U56" si="79">IF(T53="","",IF(MONTH(T53+1)&lt;&gt;MONTH(T53),"",T53+1))</f>
        <v>45455</v>
      </c>
      <c r="V53" s="68">
        <f t="shared" si="71"/>
        <v>45456</v>
      </c>
      <c r="W53" s="16">
        <f t="shared" si="72"/>
        <v>45457</v>
      </c>
      <c r="X53" s="21">
        <f t="shared" si="73"/>
        <v>45458</v>
      </c>
    </row>
    <row r="54" spans="1:25" s="3" customFormat="1" thickTop="1" x14ac:dyDescent="0.2">
      <c r="B54" s="20">
        <f t="shared" si="74"/>
        <v>45277</v>
      </c>
      <c r="C54" s="40">
        <f t="shared" si="75"/>
        <v>45278</v>
      </c>
      <c r="D54" s="40">
        <f t="shared" si="66"/>
        <v>45279</v>
      </c>
      <c r="E54" s="40">
        <f t="shared" si="76"/>
        <v>45280</v>
      </c>
      <c r="F54" s="40">
        <f t="shared" si="67"/>
        <v>45281</v>
      </c>
      <c r="G54" s="87">
        <f t="shared" si="68"/>
        <v>45282</v>
      </c>
      <c r="H54" s="21">
        <f t="shared" si="69"/>
        <v>45283</v>
      </c>
      <c r="I54" s="17"/>
      <c r="J54" s="66"/>
      <c r="K54" s="64"/>
      <c r="L54" s="64"/>
      <c r="M54" s="64"/>
      <c r="N54" s="64"/>
      <c r="O54" s="64"/>
      <c r="P54" s="65"/>
      <c r="Q54" s="17"/>
      <c r="R54" s="20">
        <f t="shared" si="77"/>
        <v>45459</v>
      </c>
      <c r="S54" s="16">
        <f t="shared" si="78"/>
        <v>45460</v>
      </c>
      <c r="T54" s="16">
        <f t="shared" si="70"/>
        <v>45461</v>
      </c>
      <c r="U54" s="16">
        <f t="shared" si="79"/>
        <v>45462</v>
      </c>
      <c r="V54" s="16">
        <f t="shared" si="71"/>
        <v>45463</v>
      </c>
      <c r="W54" s="16">
        <f t="shared" si="72"/>
        <v>45464</v>
      </c>
      <c r="X54" s="21">
        <f t="shared" si="73"/>
        <v>45465</v>
      </c>
    </row>
    <row r="55" spans="1:25" s="3" customFormat="1" ht="12" x14ac:dyDescent="0.2">
      <c r="B55" s="20">
        <f t="shared" si="74"/>
        <v>45284</v>
      </c>
      <c r="C55" s="40">
        <f t="shared" si="75"/>
        <v>45285</v>
      </c>
      <c r="D55" s="40">
        <f t="shared" si="66"/>
        <v>45286</v>
      </c>
      <c r="E55" s="40">
        <f t="shared" si="76"/>
        <v>45287</v>
      </c>
      <c r="F55" s="40">
        <f t="shared" si="67"/>
        <v>45288</v>
      </c>
      <c r="G55" s="87">
        <f t="shared" si="68"/>
        <v>45289</v>
      </c>
      <c r="H55" s="21">
        <f t="shared" si="69"/>
        <v>45290</v>
      </c>
      <c r="I55" s="17"/>
      <c r="J55" s="36"/>
      <c r="K55" s="34"/>
      <c r="L55" s="34"/>
      <c r="M55" s="34"/>
      <c r="N55" s="34"/>
      <c r="O55" s="34"/>
      <c r="P55" s="35" t="s">
        <v>17</v>
      </c>
      <c r="Q55" s="17"/>
      <c r="R55" s="20">
        <f t="shared" si="77"/>
        <v>45466</v>
      </c>
      <c r="S55" s="16">
        <f t="shared" si="78"/>
        <v>45467</v>
      </c>
      <c r="T55" s="16">
        <f t="shared" si="70"/>
        <v>45468</v>
      </c>
      <c r="U55" s="16">
        <f t="shared" si="79"/>
        <v>45469</v>
      </c>
      <c r="V55" s="16">
        <f t="shared" si="71"/>
        <v>45470</v>
      </c>
      <c r="W55" s="16">
        <f t="shared" si="72"/>
        <v>45471</v>
      </c>
      <c r="X55" s="21">
        <f t="shared" si="73"/>
        <v>45472</v>
      </c>
    </row>
    <row r="56" spans="1:25" s="3" customFormat="1" ht="12" x14ac:dyDescent="0.2">
      <c r="B56" s="22">
        <f t="shared" si="74"/>
        <v>45291</v>
      </c>
      <c r="C56" s="23" t="str">
        <f t="shared" si="75"/>
        <v/>
      </c>
      <c r="D56" s="23" t="str">
        <f t="shared" si="66"/>
        <v/>
      </c>
      <c r="E56" s="23" t="str">
        <f t="shared" si="76"/>
        <v/>
      </c>
      <c r="F56" s="23" t="str">
        <f t="shared" si="67"/>
        <v/>
      </c>
      <c r="G56" s="23" t="str">
        <f t="shared" si="68"/>
        <v/>
      </c>
      <c r="H56" s="24" t="str">
        <f t="shared" si="69"/>
        <v/>
      </c>
      <c r="I56" s="17"/>
      <c r="J56" s="43"/>
      <c r="K56" s="37"/>
      <c r="L56" s="37"/>
      <c r="M56" s="37"/>
      <c r="N56" s="37"/>
      <c r="O56" s="37"/>
      <c r="P56" s="38"/>
      <c r="Q56" s="18"/>
      <c r="R56" s="22">
        <f t="shared" si="77"/>
        <v>45473</v>
      </c>
      <c r="S56" s="23" t="str">
        <f t="shared" si="78"/>
        <v/>
      </c>
      <c r="T56" s="23" t="str">
        <f t="shared" si="70"/>
        <v/>
      </c>
      <c r="U56" s="23" t="str">
        <f t="shared" si="79"/>
        <v/>
      </c>
      <c r="V56" s="23" t="str">
        <f t="shared" si="71"/>
        <v/>
      </c>
      <c r="W56" s="23" t="str">
        <f t="shared" si="72"/>
        <v/>
      </c>
      <c r="X56" s="24" t="str">
        <f t="shared" si="73"/>
        <v/>
      </c>
    </row>
    <row r="57" spans="1:25" s="3" customFormat="1" ht="12" x14ac:dyDescent="0.2">
      <c r="I57" s="18"/>
    </row>
    <row r="58" spans="1:25" s="3" customFormat="1" ht="12" x14ac:dyDescent="0.2">
      <c r="B58" s="48"/>
      <c r="C58" s="18"/>
      <c r="D58" s="18"/>
      <c r="E58" s="18"/>
      <c r="F58" s="18"/>
      <c r="G58" s="18"/>
      <c r="H58" s="47"/>
      <c r="I58" s="47" t="s">
        <v>17</v>
      </c>
      <c r="J58" s="48"/>
      <c r="K58" s="18"/>
      <c r="L58" s="18"/>
      <c r="M58" s="18"/>
      <c r="N58" s="18"/>
      <c r="O58" s="18"/>
      <c r="P58" s="47"/>
      <c r="Q58" s="48"/>
      <c r="R58" s="18"/>
      <c r="S58" s="18"/>
      <c r="T58" s="18"/>
      <c r="U58" s="18"/>
      <c r="V58" s="18"/>
      <c r="W58" s="18"/>
      <c r="X58" s="47"/>
      <c r="Y58" s="17"/>
    </row>
    <row r="59" spans="1:25" s="46" customFormat="1" thickBot="1" x14ac:dyDescent="0.25">
      <c r="B59" s="48"/>
      <c r="C59" s="18"/>
      <c r="D59" s="18"/>
      <c r="E59" s="18"/>
      <c r="F59" s="18"/>
      <c r="G59" s="18"/>
      <c r="H59" s="47"/>
      <c r="I59" s="47"/>
      <c r="J59" s="48"/>
      <c r="K59" s="18"/>
      <c r="L59" s="18"/>
      <c r="M59" s="18"/>
      <c r="N59" s="18"/>
      <c r="O59" s="18"/>
      <c r="P59" s="47"/>
      <c r="Q59" s="48"/>
      <c r="R59" s="18"/>
      <c r="S59" s="84"/>
      <c r="T59" s="18" t="s">
        <v>40</v>
      </c>
      <c r="U59" s="18"/>
      <c r="V59" s="18"/>
      <c r="W59" s="18"/>
      <c r="X59" s="47"/>
      <c r="Y59" s="17"/>
    </row>
    <row r="60" spans="1:25" s="3" customFormat="1" ht="13.5" thickTop="1" thickBot="1" x14ac:dyDescent="0.25">
      <c r="A60" s="46"/>
      <c r="B60" s="48"/>
      <c r="C60" s="68"/>
      <c r="D60" s="18" t="s">
        <v>13</v>
      </c>
      <c r="E60" s="18"/>
      <c r="F60" s="18"/>
      <c r="G60" s="18"/>
      <c r="H60" s="47"/>
      <c r="I60" s="47"/>
      <c r="J60" s="48"/>
      <c r="K60" s="18"/>
      <c r="L60" s="18"/>
      <c r="M60" s="18"/>
      <c r="N60" s="18"/>
      <c r="O60" s="18"/>
      <c r="P60" s="47"/>
      <c r="Q60" s="48"/>
      <c r="R60" s="18"/>
      <c r="S60" s="88"/>
      <c r="T60" s="41" t="s">
        <v>30</v>
      </c>
      <c r="U60" s="18"/>
      <c r="V60" s="18"/>
      <c r="W60" s="18"/>
      <c r="X60" s="47"/>
      <c r="Y60" s="17"/>
    </row>
    <row r="61" spans="1:25" s="3" customFormat="1" ht="13.5" thickTop="1" x14ac:dyDescent="0.2">
      <c r="B61" s="48"/>
      <c r="C61" s="86"/>
      <c r="D61" s="18" t="s">
        <v>31</v>
      </c>
      <c r="E61" s="2"/>
      <c r="F61" s="2"/>
      <c r="G61" s="2"/>
      <c r="H61" s="2"/>
      <c r="I61" s="47"/>
      <c r="J61" s="48"/>
      <c r="K61" s="18"/>
      <c r="L61" s="18"/>
      <c r="M61" s="18"/>
      <c r="N61" s="18"/>
      <c r="O61" s="18"/>
      <c r="P61" s="47"/>
      <c r="S61" s="82"/>
      <c r="T61" s="3" t="s">
        <v>34</v>
      </c>
      <c r="W61" s="17"/>
      <c r="X61" s="47"/>
      <c r="Y61" s="17"/>
    </row>
    <row r="62" spans="1:25" x14ac:dyDescent="0.2">
      <c r="A62" s="3"/>
      <c r="B62" s="48"/>
      <c r="C62" s="72"/>
      <c r="D62" s="18" t="s">
        <v>23</v>
      </c>
      <c r="E62" s="17"/>
      <c r="F62" s="17"/>
      <c r="G62" s="2"/>
      <c r="H62" s="2"/>
      <c r="I62" s="17"/>
      <c r="J62" s="48"/>
      <c r="K62" s="18"/>
      <c r="L62" s="18"/>
      <c r="M62" s="18"/>
      <c r="N62" s="18"/>
      <c r="O62" s="18"/>
      <c r="P62" s="47"/>
      <c r="S62" s="68"/>
      <c r="T62" s="18" t="s">
        <v>15</v>
      </c>
      <c r="U62" s="17"/>
      <c r="V62" s="17"/>
      <c r="W62" s="61"/>
      <c r="X62" s="47"/>
      <c r="Y62" s="2"/>
    </row>
    <row r="63" spans="1:25" x14ac:dyDescent="0.2">
      <c r="A63" s="3"/>
      <c r="B63" s="48"/>
      <c r="C63" s="16"/>
      <c r="D63" s="18"/>
      <c r="E63" s="17"/>
      <c r="F63" s="17"/>
      <c r="G63" s="17"/>
      <c r="H63" s="2"/>
      <c r="I63" s="2"/>
      <c r="J63" s="48"/>
      <c r="K63" s="18"/>
      <c r="L63" s="18"/>
      <c r="M63" s="18"/>
      <c r="N63" s="18"/>
      <c r="O63" s="18"/>
      <c r="P63" s="47"/>
      <c r="Q63" s="18" t="s">
        <v>17</v>
      </c>
      <c r="R63" s="2"/>
      <c r="U63" s="61"/>
      <c r="V63" s="41"/>
      <c r="W63" s="41"/>
      <c r="X63" s="47"/>
      <c r="Y63" s="2"/>
    </row>
    <row r="64" spans="1:25" x14ac:dyDescent="0.2">
      <c r="A64" s="3"/>
      <c r="B64" s="48"/>
      <c r="C64" s="18"/>
      <c r="D64" s="18"/>
      <c r="E64" s="18"/>
      <c r="F64" s="18"/>
      <c r="G64" s="18"/>
      <c r="H64" s="47"/>
      <c r="I64" s="2"/>
      <c r="J64" s="48"/>
      <c r="K64" s="48"/>
      <c r="L64" s="18"/>
      <c r="M64" s="49" t="s">
        <v>29</v>
      </c>
      <c r="N64" s="18"/>
      <c r="O64" s="47"/>
      <c r="P64" s="47"/>
      <c r="Q64" s="48"/>
      <c r="R64" s="18"/>
      <c r="S64" s="18"/>
      <c r="T64" s="18"/>
      <c r="U64" s="18"/>
      <c r="V64" s="18"/>
      <c r="W64" s="18"/>
      <c r="X64" s="47"/>
    </row>
    <row r="65" spans="2:24" x14ac:dyDescent="0.2">
      <c r="B65" s="2"/>
      <c r="C65" s="2"/>
      <c r="D65" s="2"/>
      <c r="E65" s="2"/>
      <c r="F65" s="2"/>
      <c r="G65" s="2"/>
      <c r="H65" s="2"/>
      <c r="I65" s="47"/>
      <c r="J65" s="3"/>
      <c r="K65" s="48"/>
      <c r="L65" s="18"/>
      <c r="M65" s="49" t="s">
        <v>18</v>
      </c>
      <c r="N65" s="18"/>
      <c r="O65" s="47"/>
      <c r="P65" s="3"/>
      <c r="Q65" s="2"/>
      <c r="R65" s="2"/>
      <c r="S65" s="2"/>
      <c r="T65" s="2"/>
      <c r="U65" s="2"/>
      <c r="V65" s="2"/>
      <c r="W65" s="2"/>
      <c r="X65" s="2"/>
    </row>
    <row r="66" spans="2:24" x14ac:dyDescent="0.2">
      <c r="B66" s="2"/>
      <c r="C66" s="2"/>
      <c r="D66" s="2"/>
      <c r="E66" s="2"/>
      <c r="F66" s="2"/>
      <c r="G66" s="2"/>
      <c r="H66" s="2"/>
      <c r="I66" s="2"/>
      <c r="J66" s="3"/>
      <c r="K66" s="48"/>
      <c r="L66" s="18"/>
      <c r="M66" s="49" t="s">
        <v>19</v>
      </c>
      <c r="N66" s="18"/>
      <c r="O66" s="47"/>
      <c r="P66" s="3"/>
      <c r="Q66" s="2"/>
      <c r="R66" s="2"/>
      <c r="S66" s="2"/>
      <c r="T66" s="2"/>
      <c r="U66" s="2"/>
      <c r="V66" s="2"/>
      <c r="W66" s="2"/>
      <c r="X66" s="2"/>
    </row>
    <row r="67" spans="2:24" x14ac:dyDescent="0.2">
      <c r="I67" s="2"/>
      <c r="J67" s="3"/>
      <c r="K67" s="48"/>
      <c r="L67" s="18"/>
      <c r="M67" s="49"/>
      <c r="N67" s="18"/>
      <c r="O67" s="47"/>
      <c r="P67" s="3"/>
    </row>
    <row r="68" spans="2:24" x14ac:dyDescent="0.2">
      <c r="J68" s="17"/>
      <c r="K68" s="48"/>
      <c r="L68" s="18"/>
      <c r="M68" s="49"/>
      <c r="N68" s="18"/>
      <c r="O68" s="47"/>
      <c r="P68" s="17"/>
    </row>
    <row r="69" spans="2:24" x14ac:dyDescent="0.2">
      <c r="J69" s="17"/>
      <c r="K69" s="3"/>
      <c r="L69" s="3"/>
      <c r="M69" s="3"/>
      <c r="N69" s="3"/>
      <c r="O69" s="3"/>
      <c r="P69" s="17"/>
    </row>
    <row r="70" spans="2:24" x14ac:dyDescent="0.2">
      <c r="J70" s="17"/>
      <c r="K70" s="48"/>
      <c r="L70" s="18"/>
      <c r="M70" s="49"/>
      <c r="N70" s="18"/>
      <c r="O70" s="47"/>
      <c r="P70" s="17"/>
    </row>
    <row r="71" spans="2:24" x14ac:dyDescent="0.2">
      <c r="J71" s="17"/>
      <c r="K71" s="48"/>
      <c r="L71" s="18"/>
      <c r="M71" s="49"/>
      <c r="N71" s="18"/>
      <c r="O71" s="47"/>
      <c r="P71" s="17"/>
    </row>
    <row r="72" spans="2:24" x14ac:dyDescent="0.2">
      <c r="J72" s="17"/>
      <c r="K72" s="48"/>
      <c r="L72" s="18"/>
      <c r="M72" s="49"/>
      <c r="N72" s="18"/>
      <c r="O72" s="47"/>
      <c r="P72" s="17"/>
    </row>
    <row r="73" spans="2:24" x14ac:dyDescent="0.2">
      <c r="J73" s="17"/>
      <c r="K73" s="48"/>
      <c r="L73" s="18"/>
      <c r="M73" s="49"/>
      <c r="N73" s="18"/>
      <c r="O73" s="47"/>
      <c r="P73" s="17"/>
    </row>
    <row r="74" spans="2:24" x14ac:dyDescent="0.2">
      <c r="J74" s="3"/>
      <c r="K74" s="3"/>
      <c r="L74" s="45"/>
      <c r="M74" s="41"/>
      <c r="N74" s="61"/>
      <c r="O74" s="61"/>
      <c r="P74" s="3"/>
    </row>
    <row r="75" spans="2:24" x14ac:dyDescent="0.2">
      <c r="N75" s="17"/>
      <c r="O75" s="17"/>
    </row>
    <row r="76" spans="2:24" x14ac:dyDescent="0.2">
      <c r="N76" s="2"/>
      <c r="O76" s="2"/>
      <c r="P76" s="2"/>
    </row>
    <row r="77" spans="2:24" x14ac:dyDescent="0.2">
      <c r="J77" s="2"/>
      <c r="K77" s="2"/>
      <c r="L77" s="2"/>
      <c r="M77" s="2"/>
      <c r="N77" s="2"/>
      <c r="O77" s="2"/>
      <c r="P77" s="2"/>
    </row>
    <row r="78" spans="2:24" x14ac:dyDescent="0.2">
      <c r="J78" s="2"/>
      <c r="K78" s="2"/>
      <c r="L78" s="2"/>
      <c r="M78" s="2"/>
      <c r="N78" s="2"/>
      <c r="O78" s="2"/>
      <c r="P78" s="2"/>
    </row>
    <row r="79" spans="2:24" x14ac:dyDescent="0.2">
      <c r="J79" s="2"/>
      <c r="K79" s="2"/>
      <c r="L79" s="2"/>
      <c r="M79" s="2"/>
      <c r="N79" s="2"/>
      <c r="O79" s="2"/>
      <c r="P79" s="2"/>
    </row>
  </sheetData>
  <mergeCells count="17">
    <mergeCell ref="B49:E49"/>
    <mergeCell ref="R9:U9"/>
    <mergeCell ref="R17:U17"/>
    <mergeCell ref="R25:U25"/>
    <mergeCell ref="R33:U33"/>
    <mergeCell ref="R41:U41"/>
    <mergeCell ref="R49:U49"/>
    <mergeCell ref="J9:P9"/>
    <mergeCell ref="J11:P11"/>
    <mergeCell ref="B17:E17"/>
    <mergeCell ref="B25:E25"/>
    <mergeCell ref="B33:E33"/>
    <mergeCell ref="B7:X7"/>
    <mergeCell ref="B9:E9"/>
    <mergeCell ref="A2:M2"/>
    <mergeCell ref="D4:E4"/>
    <mergeCell ref="B41:E41"/>
  </mergeCells>
  <phoneticPr fontId="0" type="noConversion"/>
  <hyperlinks>
    <hyperlink ref="A2" r:id="rId1" xr:uid="{00000000-0004-0000-0000-000000000000}"/>
  </hyperlinks>
  <printOptions horizontalCentered="1"/>
  <pageMargins left="0.25" right="0.25" top="0.35" bottom="0.35" header="0.25" footer="0.25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Calendar Template</dc:title>
  <dc:creator>Vertex42.com</dc:creator>
  <dc:description>(c) 2013-2014 Vertex42 LLC. All Rights Reserved.</dc:description>
  <cp:lastModifiedBy>Gina Mullendore</cp:lastModifiedBy>
  <cp:lastPrinted>2022-04-21T22:03:55Z</cp:lastPrinted>
  <dcterms:created xsi:type="dcterms:W3CDTF">2004-08-16T18:44:14Z</dcterms:created>
  <dcterms:modified xsi:type="dcterms:W3CDTF">2023-03-07T18:41:25Z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1.1.0</vt:lpwstr>
  </property>
</Properties>
</file>